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F827A6C5-C6B1-4390-B34E-20AB06B9C0D6}" xr6:coauthVersionLast="47" xr6:coauthVersionMax="47" xr10:uidLastSave="{00000000-0000-0000-0000-000000000000}"/>
  <bookViews>
    <workbookView xWindow="-120" yWindow="-120" windowWidth="29040" windowHeight="15840" tabRatio="773" activeTab="3" xr2:uid="{00000000-000D-0000-FFFF-FFFF00000000}"/>
  </bookViews>
  <sheets>
    <sheet name="目次" sheetId="48" r:id="rId1"/>
    <sheet name="03-01" sheetId="32" r:id="rId2"/>
    <sheet name="03-02" sheetId="33" r:id="rId3"/>
    <sheet name="03-03" sheetId="34" r:id="rId4"/>
    <sheet name="03-04" sheetId="35" r:id="rId5"/>
    <sheet name="03-05" sheetId="36" r:id="rId6"/>
    <sheet name="03-06" sheetId="37" r:id="rId7"/>
    <sheet name="03-07" sheetId="49" r:id="rId8"/>
    <sheet name="03-08" sheetId="38" r:id="rId9"/>
    <sheet name="03-09" sheetId="39" r:id="rId10"/>
    <sheet name="03-10" sheetId="45" r:id="rId11"/>
    <sheet name="03-11" sheetId="44" r:id="rId12"/>
    <sheet name="03-12" sheetId="47" r:id="rId13"/>
    <sheet name="03-13" sheetId="46" r:id="rId14"/>
    <sheet name="03-14" sheetId="40" r:id="rId15"/>
    <sheet name="03-15" sheetId="41" r:id="rId16"/>
    <sheet name="03-16" sheetId="42" r:id="rId17"/>
  </sheets>
  <definedNames>
    <definedName name="_xlnm._FilterDatabase" localSheetId="15" hidden="1">'03-15'!$B$10:$H$28</definedName>
    <definedName name="_xlnm.Print_Area" localSheetId="1">'03-01'!$A$1:$S$29</definedName>
    <definedName name="_xlnm.Print_Area" localSheetId="2">'03-02'!$A$1:$L$73</definedName>
    <definedName name="_xlnm.Print_Area" localSheetId="3">'03-03'!$A$1:$Q$27</definedName>
    <definedName name="_xlnm.Print_Area" localSheetId="4">'03-04'!$A$1:$U$100</definedName>
    <definedName name="_xlnm.Print_Area" localSheetId="5">'03-05'!$A$1:$Y$108</definedName>
    <definedName name="_xlnm.Print_Area" localSheetId="6">'03-06'!$A$1:$T$59</definedName>
    <definedName name="_xlnm.Print_Area" localSheetId="7">'03-07'!$A$1:$N$22</definedName>
    <definedName name="_xlnm.Print_Area" localSheetId="8">'03-08'!$A$1:$V$50</definedName>
    <definedName name="_xlnm.Print_Area" localSheetId="9">'03-09'!$A$1:$K$9</definedName>
    <definedName name="_xlnm.Print_Area" localSheetId="10">'03-10'!$A$1:$G$44</definedName>
    <definedName name="_xlnm.Print_Area" localSheetId="11">'03-11'!$A$1:$S$41</definedName>
    <definedName name="_xlnm.Print_Area" localSheetId="12">'03-12'!$A$1:$K$20</definedName>
    <definedName name="_xlnm.Print_Area" localSheetId="13">'03-13'!$A$1:$K$23</definedName>
    <definedName name="_xlnm.Print_Area" localSheetId="14">'03-14'!$A$1:$G$20</definedName>
    <definedName name="_xlnm.Print_Area" localSheetId="15">'03-15'!$A$1:$O$43</definedName>
    <definedName name="_xlnm.Print_Area" localSheetId="16">'03-16'!$A$1:$O$44</definedName>
    <definedName name="_xlnm.Print_Titles" localSheetId="2">'03-02'!$3:$4</definedName>
    <definedName name="_xlnm.Print_Titles" localSheetId="5">'03-05'!$3:$4</definedName>
    <definedName name="_xlnm.Print_Titles" localSheetId="6">'03-06'!$3:$4</definedName>
    <definedName name="_xlnm.Print_Titles" localSheetId="8">'03-08'!$3:$5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40" l="1"/>
  <c r="G6" i="40"/>
  <c r="G5" i="40"/>
  <c r="Q13" i="44"/>
  <c r="Q12" i="44"/>
  <c r="Q11" i="44"/>
  <c r="Q10" i="44"/>
  <c r="Q9" i="44"/>
  <c r="Q8" i="44"/>
  <c r="Q7" i="44"/>
  <c r="Q6" i="44"/>
  <c r="G13" i="45"/>
  <c r="G12" i="45"/>
  <c r="G11" i="45"/>
  <c r="G10" i="45"/>
  <c r="G9" i="45"/>
  <c r="G8" i="45"/>
  <c r="G7" i="45"/>
  <c r="G6" i="45"/>
  <c r="G5" i="45"/>
  <c r="B5" i="39"/>
  <c r="K5" i="39" s="1"/>
  <c r="E10" i="38"/>
  <c r="D10" i="38"/>
  <c r="F10" i="38"/>
  <c r="G10" i="38"/>
  <c r="H10" i="38"/>
  <c r="I10" i="38"/>
  <c r="J10" i="38"/>
  <c r="K10" i="38"/>
  <c r="L10" i="38"/>
  <c r="M10" i="38"/>
  <c r="N10" i="38"/>
  <c r="O10" i="38"/>
  <c r="P10" i="38"/>
  <c r="Q10" i="38"/>
  <c r="R10" i="38"/>
  <c r="S10" i="38"/>
  <c r="T10" i="38"/>
  <c r="U10" i="38"/>
  <c r="V10" i="38"/>
  <c r="C10" i="38"/>
  <c r="D6" i="36"/>
  <c r="Q34" i="44"/>
  <c r="Q35" i="44"/>
  <c r="Q37" i="44"/>
  <c r="Q38" i="44"/>
  <c r="Q39" i="44"/>
  <c r="Q40" i="44"/>
  <c r="Q25" i="44"/>
  <c r="Q26" i="44"/>
  <c r="Q27" i="44"/>
  <c r="Q28" i="44"/>
  <c r="Q29" i="44"/>
  <c r="Q30" i="44"/>
  <c r="Q31" i="44"/>
  <c r="Q24" i="44"/>
  <c r="Q16" i="44"/>
  <c r="Q17" i="44"/>
  <c r="Q18" i="44"/>
  <c r="Q19" i="44"/>
  <c r="Q20" i="44"/>
  <c r="Q21" i="44"/>
  <c r="Q22" i="44"/>
  <c r="Q15" i="44"/>
  <c r="G36" i="45"/>
  <c r="G37" i="45"/>
  <c r="G38" i="45"/>
  <c r="G39" i="45"/>
  <c r="G40" i="45"/>
  <c r="G41" i="45"/>
  <c r="G42" i="45"/>
  <c r="G43" i="45"/>
  <c r="G35" i="45"/>
  <c r="G26" i="45"/>
  <c r="G27" i="45"/>
  <c r="G28" i="45"/>
  <c r="G29" i="45"/>
  <c r="G30" i="45"/>
  <c r="G31" i="45"/>
  <c r="G32" i="45"/>
  <c r="G33" i="45"/>
  <c r="G25" i="45"/>
  <c r="G16" i="45"/>
  <c r="G17" i="45"/>
  <c r="G18" i="45"/>
  <c r="G19" i="45"/>
  <c r="G20" i="45"/>
  <c r="G21" i="45"/>
  <c r="G22" i="45"/>
  <c r="G23" i="45"/>
  <c r="G15" i="45"/>
  <c r="T96" i="35" l="1"/>
  <c r="S96" i="35"/>
  <c r="R96" i="35"/>
  <c r="Q96" i="35"/>
  <c r="P96" i="35"/>
  <c r="N6" i="34" l="1"/>
  <c r="I45" i="33"/>
  <c r="H45" i="33"/>
  <c r="G45" i="33"/>
  <c r="E19" i="47"/>
  <c r="E18" i="47"/>
  <c r="E17" i="47" s="1"/>
  <c r="E15" i="47"/>
  <c r="E14" i="47"/>
  <c r="E13" i="47" s="1"/>
  <c r="E11" i="47"/>
  <c r="E10" i="47"/>
  <c r="I22" i="46"/>
  <c r="F22" i="46"/>
  <c r="I21" i="46"/>
  <c r="F21" i="46"/>
  <c r="K20" i="46"/>
  <c r="I20" i="46"/>
  <c r="F20" i="46"/>
  <c r="I18" i="46"/>
  <c r="F18" i="46"/>
  <c r="I17" i="46"/>
  <c r="F17" i="46"/>
  <c r="K16" i="46"/>
  <c r="I16" i="46"/>
  <c r="F16" i="46"/>
  <c r="I14" i="46"/>
  <c r="F14" i="46"/>
  <c r="I13" i="46"/>
  <c r="F13" i="46"/>
  <c r="I12" i="46"/>
  <c r="F12" i="46"/>
  <c r="K11" i="46"/>
  <c r="I11" i="46"/>
  <c r="F11" i="46"/>
  <c r="N36" i="44"/>
  <c r="K36" i="44"/>
  <c r="K33" i="44" s="1"/>
  <c r="H36" i="44"/>
  <c r="H33" i="44" s="1"/>
  <c r="E33" i="44"/>
  <c r="O4" i="42"/>
  <c r="N4" i="42"/>
  <c r="M4" i="42"/>
  <c r="L4" i="42"/>
  <c r="H11" i="41"/>
  <c r="G11" i="41"/>
  <c r="F11" i="41"/>
  <c r="E11" i="41"/>
  <c r="G19" i="40"/>
  <c r="G18" i="40"/>
  <c r="F17" i="40"/>
  <c r="E17" i="40"/>
  <c r="G15" i="40"/>
  <c r="G14" i="40"/>
  <c r="G13" i="40"/>
  <c r="G11" i="40"/>
  <c r="G10" i="40"/>
  <c r="G9" i="40"/>
  <c r="B8" i="39"/>
  <c r="K8" i="39" s="1"/>
  <c r="B7" i="39"/>
  <c r="K7" i="39" s="1"/>
  <c r="B6" i="39"/>
  <c r="K6" i="39" s="1"/>
  <c r="J47" i="38"/>
  <c r="E47" i="38"/>
  <c r="J46" i="38"/>
  <c r="E46" i="38"/>
  <c r="J45" i="38"/>
  <c r="E45" i="38"/>
  <c r="D45" i="38" s="1"/>
  <c r="J44" i="38"/>
  <c r="E44" i="38"/>
  <c r="V42" i="38"/>
  <c r="U42" i="38"/>
  <c r="T42" i="38"/>
  <c r="S42" i="38"/>
  <c r="R42" i="38"/>
  <c r="Q42" i="38"/>
  <c r="P42" i="38"/>
  <c r="O42" i="38"/>
  <c r="N42" i="38"/>
  <c r="M42" i="38"/>
  <c r="L42" i="38"/>
  <c r="K42" i="38"/>
  <c r="I42" i="38"/>
  <c r="H42" i="38"/>
  <c r="G42" i="38"/>
  <c r="F42" i="38"/>
  <c r="C42" i="38"/>
  <c r="J40" i="38"/>
  <c r="E40" i="38"/>
  <c r="J39" i="38"/>
  <c r="E39" i="38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C18" i="37"/>
  <c r="E106" i="36"/>
  <c r="E105" i="36"/>
  <c r="E104" i="36"/>
  <c r="E103" i="36"/>
  <c r="E102" i="36"/>
  <c r="E101" i="36"/>
  <c r="E100" i="36"/>
  <c r="E99" i="36"/>
  <c r="E98" i="36"/>
  <c r="E97" i="36"/>
  <c r="E96" i="36"/>
  <c r="E95" i="36"/>
  <c r="E94" i="36"/>
  <c r="E93" i="36"/>
  <c r="E92" i="36"/>
  <c r="E91" i="36"/>
  <c r="E90" i="36"/>
  <c r="E89" i="36"/>
  <c r="E88" i="36"/>
  <c r="E87" i="36"/>
  <c r="E86" i="36"/>
  <c r="E85" i="36"/>
  <c r="E84" i="36"/>
  <c r="E83" i="36"/>
  <c r="E82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1" i="36"/>
  <c r="D30" i="36"/>
  <c r="E30" i="36" s="1"/>
  <c r="Q6" i="34"/>
  <c r="P6" i="34"/>
  <c r="O6" i="34"/>
  <c r="M6" i="34"/>
  <c r="L6" i="34"/>
  <c r="K6" i="34"/>
  <c r="J6" i="34"/>
  <c r="H6" i="34"/>
  <c r="G6" i="34"/>
  <c r="F6" i="34"/>
  <c r="D6" i="34"/>
  <c r="C6" i="34"/>
  <c r="B6" i="34"/>
  <c r="L57" i="33"/>
  <c r="K57" i="33"/>
  <c r="J57" i="33"/>
  <c r="I57" i="33"/>
  <c r="H57" i="33"/>
  <c r="G57" i="33"/>
  <c r="F57" i="33"/>
  <c r="E57" i="33"/>
  <c r="D57" i="33"/>
  <c r="C57" i="33"/>
  <c r="B57" i="33"/>
  <c r="I40" i="33"/>
  <c r="H40" i="33"/>
  <c r="G40" i="33"/>
  <c r="F40" i="33"/>
  <c r="L40" i="33"/>
  <c r="K40" i="33"/>
  <c r="J40" i="33"/>
  <c r="E40" i="33"/>
  <c r="D40" i="33"/>
  <c r="C40" i="33"/>
  <c r="B40" i="33"/>
  <c r="L6" i="33"/>
  <c r="K6" i="33"/>
  <c r="J6" i="33"/>
  <c r="I6" i="33"/>
  <c r="H6" i="33"/>
  <c r="G6" i="33"/>
  <c r="F6" i="33"/>
  <c r="E6" i="33"/>
  <c r="D6" i="33"/>
  <c r="C6" i="33"/>
  <c r="B6" i="33"/>
  <c r="S21" i="32"/>
  <c r="R21" i="32"/>
  <c r="Q21" i="32"/>
  <c r="P21" i="32"/>
  <c r="O21" i="32"/>
  <c r="N21" i="32"/>
  <c r="N5" i="32" s="1"/>
  <c r="S10" i="32"/>
  <c r="R10" i="32"/>
  <c r="Q10" i="32"/>
  <c r="P10" i="32"/>
  <c r="O10" i="32"/>
  <c r="N10" i="32"/>
  <c r="S6" i="32"/>
  <c r="R6" i="32"/>
  <c r="R5" i="32" s="1"/>
  <c r="Q6" i="32"/>
  <c r="Q5" i="32" s="1"/>
  <c r="P6" i="32"/>
  <c r="O6" i="32"/>
  <c r="D44" i="38" l="1"/>
  <c r="D39" i="38"/>
  <c r="D47" i="38"/>
  <c r="G17" i="40"/>
  <c r="E9" i="47"/>
  <c r="N33" i="44"/>
  <c r="Q33" i="44" s="1"/>
  <c r="Q36" i="44"/>
  <c r="D40" i="38"/>
  <c r="D42" i="38" s="1"/>
  <c r="D46" i="38"/>
  <c r="S5" i="32"/>
  <c r="P5" i="32"/>
  <c r="O5" i="32"/>
  <c r="E42" i="38"/>
  <c r="J42" i="38"/>
</calcChain>
</file>

<file path=xl/sharedStrings.xml><?xml version="1.0" encoding="utf-8"?>
<sst xmlns="http://schemas.openxmlformats.org/spreadsheetml/2006/main" count="1384" uniqueCount="483">
  <si>
    <t>年齢</t>
    <rPh sb="0" eb="1">
      <t>トシ</t>
    </rPh>
    <rPh sb="1" eb="2">
      <t>ヨワイ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</si>
  <si>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</si>
  <si>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</si>
  <si>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</si>
  <si>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1">
      <t>フサ</t>
    </rPh>
    <rPh sb="1" eb="2">
      <t>カズ</t>
    </rPh>
    <phoneticPr fontId="4"/>
  </si>
  <si>
    <t>年少人口</t>
    <rPh sb="0" eb="2">
      <t>ネンショウ</t>
    </rPh>
    <rPh sb="2" eb="4">
      <t>ジンコウ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</si>
  <si>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</si>
  <si>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老年人口</t>
    <rPh sb="0" eb="2">
      <t>ロウネン</t>
    </rPh>
    <rPh sb="2" eb="4">
      <t>ジンコウ</t>
    </rPh>
    <phoneticPr fontId="4"/>
  </si>
  <si>
    <t>90歳以上</t>
    <rPh sb="2" eb="5">
      <t>サイイジョウ</t>
    </rPh>
    <phoneticPr fontId="4"/>
  </si>
  <si>
    <t>不詳</t>
    <rPh sb="0" eb="2">
      <t>フショウ</t>
    </rPh>
    <phoneticPr fontId="4"/>
  </si>
  <si>
    <t>-</t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</si>
  <si>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</si>
  <si>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</si>
  <si>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</si>
  <si>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0～4歳</t>
    <rPh sb="3" eb="4">
      <t>サイ</t>
    </rPh>
    <phoneticPr fontId="4"/>
  </si>
  <si>
    <t>5～9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</si>
  <si>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</si>
  <si>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</si>
  <si>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</si>
  <si>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</si>
  <si>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</si>
  <si>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</si>
  <si>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</si>
  <si>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</si>
  <si>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</si>
  <si>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</si>
  <si>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</si>
  <si>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</si>
  <si>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</si>
  <si>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</si>
  <si>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</si>
  <si>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</si>
  <si>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資料：国勢調査</t>
    <rPh sb="0" eb="2">
      <t>シリョウ</t>
    </rPh>
    <rPh sb="3" eb="5">
      <t>コクセイ</t>
    </rPh>
    <rPh sb="5" eb="7">
      <t>チョウサ</t>
    </rPh>
    <phoneticPr fontId="4"/>
  </si>
  <si>
    <t>85歳以上</t>
    <rPh sb="2" eb="5">
      <t>サイイジョウ</t>
    </rPh>
    <phoneticPr fontId="4"/>
  </si>
  <si>
    <t>離別</t>
    <rPh sb="0" eb="2">
      <t>リベツ</t>
    </rPh>
    <phoneticPr fontId="4"/>
  </si>
  <si>
    <t>死別</t>
    <rPh sb="0" eb="2">
      <t>シベツ</t>
    </rPh>
    <phoneticPr fontId="4"/>
  </si>
  <si>
    <t>有配偶</t>
    <rPh sb="0" eb="1">
      <t>ユウ</t>
    </rPh>
    <rPh sb="1" eb="3">
      <t>ハイグウ</t>
    </rPh>
    <phoneticPr fontId="4"/>
  </si>
  <si>
    <t>未婚</t>
    <rPh sb="0" eb="2">
      <t>ミコン</t>
    </rPh>
    <phoneticPr fontId="4"/>
  </si>
  <si>
    <t>年齢</t>
    <rPh sb="0" eb="2">
      <t>ネンレイ</t>
    </rPh>
    <phoneticPr fontId="4"/>
  </si>
  <si>
    <t>各年10月1日現在</t>
    <rPh sb="0" eb="2">
      <t>カクネン</t>
    </rPh>
    <rPh sb="4" eb="5">
      <t>ツキ</t>
    </rPh>
    <rPh sb="6" eb="7">
      <t>ニチ</t>
    </rPh>
    <rPh sb="7" eb="9">
      <t>ゲンザイ</t>
    </rPh>
    <phoneticPr fontId="4"/>
  </si>
  <si>
    <t>地区名</t>
    <rPh sb="0" eb="3">
      <t>チクメイ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</si>
  <si>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</si>
  <si>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</si>
  <si>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大聖寺</t>
    <rPh sb="0" eb="3">
      <t>ダイショウジ</t>
    </rPh>
    <phoneticPr fontId="4"/>
  </si>
  <si>
    <t>山代</t>
    <rPh sb="0" eb="2">
      <t>ヤマシロ</t>
    </rPh>
    <phoneticPr fontId="4"/>
  </si>
  <si>
    <t>庄</t>
    <rPh sb="0" eb="1">
      <t>ショウ</t>
    </rPh>
    <phoneticPr fontId="4"/>
  </si>
  <si>
    <t>勅使</t>
    <rPh sb="0" eb="2">
      <t>チョクシ</t>
    </rPh>
    <phoneticPr fontId="4"/>
  </si>
  <si>
    <t>東谷口</t>
    <rPh sb="0" eb="3">
      <t>ヒガシタニグチ</t>
    </rPh>
    <phoneticPr fontId="4"/>
  </si>
  <si>
    <t>片山津</t>
    <rPh sb="0" eb="3">
      <t>カタヤマヅ</t>
    </rPh>
    <phoneticPr fontId="4"/>
  </si>
  <si>
    <t>作見</t>
    <rPh sb="0" eb="1">
      <t>サク</t>
    </rPh>
    <rPh sb="1" eb="2">
      <t>ミ</t>
    </rPh>
    <phoneticPr fontId="4"/>
  </si>
  <si>
    <t>金明</t>
    <rPh sb="0" eb="1">
      <t>キン</t>
    </rPh>
    <rPh sb="1" eb="2">
      <t>メイ</t>
    </rPh>
    <phoneticPr fontId="4"/>
  </si>
  <si>
    <t>湖北</t>
    <rPh sb="0" eb="2">
      <t>コホク</t>
    </rPh>
    <phoneticPr fontId="4"/>
  </si>
  <si>
    <t>動橋</t>
    <rPh sb="0" eb="2">
      <t>イブリバシ</t>
    </rPh>
    <phoneticPr fontId="4"/>
  </si>
  <si>
    <t>分校</t>
    <rPh sb="0" eb="2">
      <t>ブンギョウ</t>
    </rPh>
    <phoneticPr fontId="4"/>
  </si>
  <si>
    <t>橋立</t>
    <rPh sb="0" eb="1">
      <t>ハシ</t>
    </rPh>
    <rPh sb="1" eb="2">
      <t>タ</t>
    </rPh>
    <phoneticPr fontId="4"/>
  </si>
  <si>
    <t>三木</t>
    <rPh sb="0" eb="2">
      <t>ミキ</t>
    </rPh>
    <phoneticPr fontId="4"/>
  </si>
  <si>
    <t>三谷</t>
    <rPh sb="0" eb="2">
      <t>ミタニ</t>
    </rPh>
    <phoneticPr fontId="4"/>
  </si>
  <si>
    <t>南郷</t>
    <rPh sb="0" eb="2">
      <t>ナンゴウ</t>
    </rPh>
    <phoneticPr fontId="4"/>
  </si>
  <si>
    <t>塩屋</t>
    <rPh sb="0" eb="2">
      <t>シオヤ</t>
    </rPh>
    <phoneticPr fontId="4"/>
  </si>
  <si>
    <t>温泉</t>
    <rPh sb="0" eb="2">
      <t>オンセン</t>
    </rPh>
    <phoneticPr fontId="4"/>
  </si>
  <si>
    <t>河南</t>
    <rPh sb="0" eb="2">
      <t>カナン</t>
    </rPh>
    <phoneticPr fontId="4"/>
  </si>
  <si>
    <t>西谷</t>
    <rPh sb="0" eb="2">
      <t>ニシタニ</t>
    </rPh>
    <phoneticPr fontId="4"/>
  </si>
  <si>
    <t>東谷</t>
    <rPh sb="0" eb="1">
      <t>ヒガシ</t>
    </rPh>
    <rPh sb="1" eb="2">
      <t>タニ</t>
    </rPh>
    <phoneticPr fontId="4"/>
  </si>
  <si>
    <t>東谷</t>
    <rPh sb="0" eb="2">
      <t>ヒガシタニ</t>
    </rPh>
    <phoneticPr fontId="4"/>
  </si>
  <si>
    <t>河南</t>
    <rPh sb="0" eb="2">
      <t>カワミナミ</t>
    </rPh>
    <phoneticPr fontId="4"/>
  </si>
  <si>
    <t>公務</t>
    <rPh sb="0" eb="2">
      <t>コウム</t>
    </rPh>
    <phoneticPr fontId="4"/>
  </si>
  <si>
    <t>複合サービス業</t>
    <rPh sb="0" eb="2">
      <t>フクゴウ</t>
    </rPh>
    <rPh sb="6" eb="7">
      <t>ギョウ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</si>
  <si>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</si>
  <si>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医療、
福祉</t>
    <rPh sb="0" eb="2">
      <t>イリョウ</t>
    </rPh>
    <rPh sb="4" eb="6">
      <t>フクシ</t>
    </rPh>
    <phoneticPr fontId="4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</si>
  <si>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</si>
  <si>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>金融・
保険業</t>
    <rPh sb="0" eb="2">
      <t>キンユウ</t>
    </rPh>
    <rPh sb="4" eb="7">
      <t>ホケンギョウ</t>
    </rPh>
    <phoneticPr fontId="4"/>
  </si>
  <si>
    <t>卸売・
小売業</t>
    <rPh sb="0" eb="1">
      <t>オロシ</t>
    </rPh>
    <rPh sb="1" eb="2">
      <t>ウ</t>
    </rPh>
    <rPh sb="4" eb="6">
      <t>コウリ</t>
    </rPh>
    <rPh sb="6" eb="7">
      <t>ギョウ</t>
    </rPh>
    <phoneticPr fontId="4"/>
  </si>
  <si>
    <t>運輸業</t>
    <rPh sb="0" eb="2">
      <t>ウンユ</t>
    </rPh>
    <rPh sb="2" eb="3">
      <t>ギョウ</t>
    </rPh>
    <phoneticPr fontId="4"/>
  </si>
  <si>
    <t>情報
通信業</t>
    <rPh sb="0" eb="2">
      <t>ジョウホウ</t>
    </rPh>
    <rPh sb="3" eb="5">
      <t>ツウシン</t>
    </rPh>
    <rPh sb="5" eb="6">
      <t>ギョウ</t>
    </rPh>
    <phoneticPr fontId="4"/>
  </si>
  <si>
    <t>製造業</t>
    <rPh sb="0" eb="3">
      <t>セイゾウギョウ</t>
    </rPh>
    <phoneticPr fontId="4"/>
  </si>
  <si>
    <t>建設業</t>
    <rPh sb="0" eb="3">
      <t>ケンセツギョウ</t>
    </rPh>
    <phoneticPr fontId="4"/>
  </si>
  <si>
    <t>鉱業</t>
    <rPh sb="0" eb="2">
      <t>コウギョウ</t>
    </rPh>
    <phoneticPr fontId="4"/>
  </si>
  <si>
    <t>漁業</t>
    <rPh sb="0" eb="2">
      <t>ギョギョウ</t>
    </rPh>
    <phoneticPr fontId="4"/>
  </si>
  <si>
    <t>7人以上</t>
    <rPh sb="1" eb="2">
      <t>ニン</t>
    </rPh>
    <rPh sb="2" eb="4">
      <t>イジョウ</t>
    </rPh>
    <phoneticPr fontId="4"/>
  </si>
  <si>
    <t>1人世帯</t>
    <rPh sb="1" eb="2">
      <t>ニン</t>
    </rPh>
    <rPh sb="2" eb="4">
      <t>セタイ</t>
    </rPh>
    <phoneticPr fontId="4"/>
  </si>
  <si>
    <t>1世帯当たり人員</t>
    <phoneticPr fontId="4"/>
  </si>
  <si>
    <t>世帯
人員</t>
    <rPh sb="0" eb="2">
      <t>セタイ</t>
    </rPh>
    <rPh sb="3" eb="5">
      <t>ジンイン</t>
    </rPh>
    <phoneticPr fontId="4"/>
  </si>
  <si>
    <t>一般世帯数</t>
    <rPh sb="0" eb="2">
      <t>イッパン</t>
    </rPh>
    <rPh sb="2" eb="5">
      <t>セタイスウ</t>
    </rPh>
    <phoneticPr fontId="4"/>
  </si>
  <si>
    <t>年</t>
    <rPh sb="0" eb="1">
      <t>ネン</t>
    </rPh>
    <phoneticPr fontId="4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</si>
  <si>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</si>
  <si>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>第３次産業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</si>
  <si>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第２次産業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</si>
  <si>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(再計）第１次産業</t>
    <rPh sb="1" eb="2">
      <t>サイ</t>
    </rPh>
    <rPh sb="2" eb="3">
      <t>ケイ</t>
    </rPh>
    <rPh sb="4" eb="5">
      <t>ダイ</t>
    </rPh>
    <rPh sb="6" eb="7">
      <t>ジ</t>
    </rPh>
    <rPh sb="7" eb="8">
      <t>サン</t>
    </rPh>
    <rPh sb="8" eb="9">
      <t>ギョウ</t>
    </rPh>
    <phoneticPr fontId="4"/>
  </si>
  <si>
    <t>複合サービス事業</t>
    <rPh sb="0" eb="2">
      <t>フクゴウ</t>
    </rPh>
    <rPh sb="6" eb="8">
      <t>ジギョウ</t>
    </rPh>
    <phoneticPr fontId="1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</si>
  <si>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</si>
  <si>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医療，福祉</t>
    <rPh sb="0" eb="1">
      <t>イ</t>
    </rPh>
    <rPh sb="1" eb="2">
      <t>リョウ</t>
    </rPh>
    <rPh sb="3" eb="5">
      <t>フクシ</t>
    </rPh>
    <phoneticPr fontId="12"/>
  </si>
  <si>
    <t xml:space="preserve">情報通信業    </t>
    <rPh sb="0" eb="2">
      <t>ジョウホウ</t>
    </rPh>
    <rPh sb="2" eb="5">
      <t>ツウシンギョウ</t>
    </rPh>
    <phoneticPr fontId="12"/>
  </si>
  <si>
    <t>家庭
内職者</t>
    <rPh sb="0" eb="2">
      <t>カテイ</t>
    </rPh>
    <rPh sb="3" eb="5">
      <t>ナイショク</t>
    </rPh>
    <rPh sb="5" eb="6">
      <t>シャ</t>
    </rPh>
    <phoneticPr fontId="4"/>
  </si>
  <si>
    <t>家族
従業者</t>
    <rPh sb="0" eb="2">
      <t>カゾク</t>
    </rPh>
    <rPh sb="3" eb="6">
      <t>ジュウギョウシャ</t>
    </rPh>
    <phoneticPr fontId="4"/>
  </si>
  <si>
    <t>雇人のない業主</t>
    <rPh sb="0" eb="1">
      <t>ヤトイ</t>
    </rPh>
    <rPh sb="1" eb="2">
      <t>ニン</t>
    </rPh>
    <rPh sb="5" eb="7">
      <t>ギョウシュ</t>
    </rPh>
    <phoneticPr fontId="4"/>
  </si>
  <si>
    <t>雇人のある業主</t>
    <rPh sb="0" eb="1">
      <t>ヤトイ</t>
    </rPh>
    <rPh sb="1" eb="2">
      <t>ニン</t>
    </rPh>
    <rPh sb="5" eb="7">
      <t>ギョウシュ</t>
    </rPh>
    <phoneticPr fontId="4"/>
  </si>
  <si>
    <t>役員</t>
    <rPh sb="0" eb="2">
      <t>ヤクイン</t>
    </rPh>
    <phoneticPr fontId="4"/>
  </si>
  <si>
    <t>雇用者</t>
    <rPh sb="0" eb="3">
      <t>コヨウシャ</t>
    </rPh>
    <phoneticPr fontId="4"/>
  </si>
  <si>
    <t>構成比</t>
    <rPh sb="0" eb="3">
      <t>コウセイヒ</t>
    </rPh>
    <phoneticPr fontId="4"/>
  </si>
  <si>
    <t>区分</t>
    <rPh sb="0" eb="2">
      <t>クブン</t>
    </rPh>
    <phoneticPr fontId="4"/>
  </si>
  <si>
    <t>その他</t>
    <rPh sb="2" eb="3">
      <t>タ</t>
    </rPh>
    <phoneticPr fontId="4"/>
  </si>
  <si>
    <t>通学</t>
    <rPh sb="0" eb="2">
      <t>ツウガク</t>
    </rPh>
    <phoneticPr fontId="4"/>
  </si>
  <si>
    <t>家事</t>
    <rPh sb="0" eb="2">
      <t>カジ</t>
    </rPh>
    <phoneticPr fontId="4"/>
  </si>
  <si>
    <t>休業者</t>
    <rPh sb="0" eb="3">
      <t>キュウギョウシャ</t>
    </rPh>
    <phoneticPr fontId="4"/>
  </si>
  <si>
    <t>通学のかたわら仕事</t>
    <rPh sb="0" eb="2">
      <t>ツウガク</t>
    </rPh>
    <rPh sb="7" eb="9">
      <t>シゴト</t>
    </rPh>
    <phoneticPr fontId="4"/>
  </si>
  <si>
    <t>家事のほか仕事</t>
    <rPh sb="0" eb="2">
      <t>カジ</t>
    </rPh>
    <rPh sb="5" eb="7">
      <t>シゴト</t>
    </rPh>
    <phoneticPr fontId="4"/>
  </si>
  <si>
    <t>主に仕事</t>
    <rPh sb="0" eb="1">
      <t>オモ</t>
    </rPh>
    <rPh sb="2" eb="4">
      <t>シゴト</t>
    </rPh>
    <phoneticPr fontId="4"/>
  </si>
  <si>
    <t>就業者</t>
    <rPh sb="0" eb="3">
      <t>シュウギョウシャ</t>
    </rPh>
    <phoneticPr fontId="4"/>
  </si>
  <si>
    <t>労働力人口</t>
    <rPh sb="0" eb="3">
      <t>ロウドウリョク</t>
    </rPh>
    <rPh sb="3" eb="5">
      <t>ジンコウ</t>
    </rPh>
    <phoneticPr fontId="4"/>
  </si>
  <si>
    <t>１世帯当たり親族人員</t>
    <rPh sb="1" eb="3">
      <t>セタイ</t>
    </rPh>
    <rPh sb="3" eb="4">
      <t>ア</t>
    </rPh>
    <rPh sb="6" eb="8">
      <t>シンゾク</t>
    </rPh>
    <rPh sb="8" eb="10">
      <t>ジンイン</t>
    </rPh>
    <phoneticPr fontId="4"/>
  </si>
  <si>
    <t>親族人員</t>
    <rPh sb="0" eb="2">
      <t>シンゾク</t>
    </rPh>
    <rPh sb="2" eb="4">
      <t>ジンイン</t>
    </rPh>
    <phoneticPr fontId="4"/>
  </si>
  <si>
    <t>一般世帯人員</t>
    <rPh sb="0" eb="2">
      <t>イッパン</t>
    </rPh>
    <rPh sb="2" eb="4">
      <t>セタイ</t>
    </rPh>
    <rPh sb="4" eb="6">
      <t>ジンイン</t>
    </rPh>
    <phoneticPr fontId="4"/>
  </si>
  <si>
    <t>他に分類
されない
親族世帯</t>
    <rPh sb="0" eb="1">
      <t>ホカ</t>
    </rPh>
    <rPh sb="2" eb="4">
      <t>ブンルイ</t>
    </rPh>
    <rPh sb="10" eb="12">
      <t>シンゾク</t>
    </rPh>
    <rPh sb="12" eb="14">
      <t>セタイ</t>
    </rPh>
    <phoneticPr fontId="4"/>
  </si>
  <si>
    <t>兄弟姉妹
のみから
成る世帯</t>
    <rPh sb="0" eb="2">
      <t>キョウダイ</t>
    </rPh>
    <rPh sb="2" eb="4">
      <t>シマイ</t>
    </rPh>
    <rPh sb="10" eb="11">
      <t>ナ</t>
    </rPh>
    <rPh sb="12" eb="14">
      <t>セタイ</t>
    </rPh>
    <phoneticPr fontId="4"/>
  </si>
  <si>
    <t>夫婦、子供、親と他の親族から成る世帯</t>
    <rPh sb="0" eb="2">
      <t>フウフ</t>
    </rPh>
    <rPh sb="3" eb="5">
      <t>コドモ</t>
    </rPh>
    <rPh sb="6" eb="7">
      <t>オヤ</t>
    </rPh>
    <rPh sb="8" eb="9">
      <t>ホカ</t>
    </rPh>
    <rPh sb="10" eb="12">
      <t>シンゾク</t>
    </rPh>
    <rPh sb="14" eb="15">
      <t>ナ</t>
    </rPh>
    <rPh sb="16" eb="18">
      <t>セタイ</t>
    </rPh>
    <phoneticPr fontId="4"/>
  </si>
  <si>
    <t>夫婦、親と他の親族（子供を含まない）から成る世帯</t>
    <rPh sb="0" eb="2">
      <t>フウフ</t>
    </rPh>
    <rPh sb="3" eb="4">
      <t>オヤ</t>
    </rPh>
    <rPh sb="5" eb="6">
      <t>ホカ</t>
    </rPh>
    <rPh sb="7" eb="8">
      <t>オヤ</t>
    </rPh>
    <rPh sb="8" eb="9">
      <t>ゾク</t>
    </rPh>
    <rPh sb="10" eb="12">
      <t>コドモ</t>
    </rPh>
    <rPh sb="13" eb="14">
      <t>フク</t>
    </rPh>
    <rPh sb="20" eb="21">
      <t>ナ</t>
    </rPh>
    <rPh sb="22" eb="24">
      <t>セタイ</t>
    </rPh>
    <phoneticPr fontId="4"/>
  </si>
  <si>
    <t>夫婦、子供と他の親族（親を含まない）から成る世帯</t>
    <rPh sb="0" eb="2">
      <t>フウフ</t>
    </rPh>
    <rPh sb="3" eb="5">
      <t>コドモ</t>
    </rPh>
    <rPh sb="6" eb="7">
      <t>ホカ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4"/>
  </si>
  <si>
    <t>夫婦と他の親族（親・子供を含まない）から成る世帯</t>
    <rPh sb="0" eb="2">
      <t>フウフ</t>
    </rPh>
    <rPh sb="3" eb="4">
      <t>ホカ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4"/>
  </si>
  <si>
    <t>夫婦･子供とひとり親から成る世帯</t>
    <rPh sb="0" eb="2">
      <t>フウフ</t>
    </rPh>
    <rPh sb="3" eb="5">
      <t>コドモ</t>
    </rPh>
    <rPh sb="9" eb="10">
      <t>オヤ</t>
    </rPh>
    <rPh sb="12" eb="13">
      <t>ナ</t>
    </rPh>
    <rPh sb="14" eb="16">
      <t>セタイ</t>
    </rPh>
    <phoneticPr fontId="4"/>
  </si>
  <si>
    <t>夫婦･子供と
両親から
成る世帯</t>
    <rPh sb="0" eb="2">
      <t>フウフ</t>
    </rPh>
    <rPh sb="3" eb="5">
      <t>コドモ</t>
    </rPh>
    <rPh sb="7" eb="9">
      <t>リョウシン</t>
    </rPh>
    <rPh sb="12" eb="13">
      <t>ナ</t>
    </rPh>
    <rPh sb="14" eb="16">
      <t>セタイ</t>
    </rPh>
    <phoneticPr fontId="4"/>
  </si>
  <si>
    <t>夫婦と
ひとり親
から成る
世帯</t>
    <rPh sb="0" eb="2">
      <t>フウフ</t>
    </rPh>
    <rPh sb="7" eb="8">
      <t>オヤ</t>
    </rPh>
    <rPh sb="11" eb="12">
      <t>ナ</t>
    </rPh>
    <rPh sb="14" eb="16">
      <t>セタイ</t>
    </rPh>
    <phoneticPr fontId="4"/>
  </si>
  <si>
    <t>夫婦と
両親から
成る世帯</t>
    <rPh sb="0" eb="2">
      <t>フウフ</t>
    </rPh>
    <rPh sb="4" eb="6">
      <t>リョウシン</t>
    </rPh>
    <rPh sb="9" eb="10">
      <t>ナ</t>
    </rPh>
    <rPh sb="11" eb="13">
      <t>セタイ</t>
    </rPh>
    <phoneticPr fontId="4"/>
  </si>
  <si>
    <t>女親と
子供から
成る世帯</t>
    <rPh sb="0" eb="1">
      <t>オンナ</t>
    </rPh>
    <rPh sb="1" eb="2">
      <t>オヤ</t>
    </rPh>
    <rPh sb="4" eb="6">
      <t>コドモ</t>
    </rPh>
    <rPh sb="9" eb="10">
      <t>ナ</t>
    </rPh>
    <rPh sb="11" eb="13">
      <t>セタイ</t>
    </rPh>
    <phoneticPr fontId="4"/>
  </si>
  <si>
    <t>男親と
子供から
成る世帯</t>
    <rPh sb="0" eb="1">
      <t>オトコ</t>
    </rPh>
    <rPh sb="1" eb="2">
      <t>オヤ</t>
    </rPh>
    <rPh sb="4" eb="6">
      <t>コドモ</t>
    </rPh>
    <rPh sb="9" eb="10">
      <t>ナ</t>
    </rPh>
    <rPh sb="11" eb="13">
      <t>セタイ</t>
    </rPh>
    <phoneticPr fontId="4"/>
  </si>
  <si>
    <t>夫婦と
子供から
成る世帯</t>
    <rPh sb="0" eb="2">
      <t>フウフ</t>
    </rPh>
    <rPh sb="4" eb="6">
      <t>コドモ</t>
    </rPh>
    <rPh sb="9" eb="10">
      <t>ナ</t>
    </rPh>
    <rPh sb="11" eb="13">
      <t>セタイ</t>
    </rPh>
    <phoneticPr fontId="4"/>
  </si>
  <si>
    <t>夫婦
のみの
世帯</t>
    <rPh sb="0" eb="2">
      <t>フウフ</t>
    </rPh>
    <rPh sb="7" eb="9">
      <t>セタイ</t>
    </rPh>
    <phoneticPr fontId="4"/>
  </si>
  <si>
    <t>その他の親族世帯</t>
    <rPh sb="2" eb="3">
      <t>タ</t>
    </rPh>
    <rPh sb="4" eb="6">
      <t>シンゾク</t>
    </rPh>
    <rPh sb="6" eb="8">
      <t>セタイ</t>
    </rPh>
    <phoneticPr fontId="4"/>
  </si>
  <si>
    <t>核家族世帯</t>
    <rPh sb="0" eb="3">
      <t>カクカゾク</t>
    </rPh>
    <rPh sb="3" eb="5">
      <t>セタイ</t>
    </rPh>
    <phoneticPr fontId="4"/>
  </si>
  <si>
    <t>単独
世帯</t>
    <rPh sb="0" eb="2">
      <t>タンドク</t>
    </rPh>
    <rPh sb="4" eb="6">
      <t>セタイ</t>
    </rPh>
    <phoneticPr fontId="4"/>
  </si>
  <si>
    <t>非親族
世帯</t>
    <rPh sb="0" eb="1">
      <t>ヒ</t>
    </rPh>
    <rPh sb="1" eb="3">
      <t>シンゾク</t>
    </rPh>
    <rPh sb="5" eb="7">
      <t>セタイ</t>
    </rPh>
    <phoneticPr fontId="4"/>
  </si>
  <si>
    <t>世帯数
世帯人員
親族人員</t>
    <rPh sb="0" eb="3">
      <t>セタイスウ</t>
    </rPh>
    <rPh sb="5" eb="7">
      <t>セタイ</t>
    </rPh>
    <rPh sb="7" eb="9">
      <t>ジンイン</t>
    </rPh>
    <rPh sb="11" eb="13">
      <t>シンゾク</t>
    </rPh>
    <rPh sb="13" eb="15">
      <t>ジンイン</t>
    </rPh>
    <phoneticPr fontId="4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</si>
  <si>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4"/>
  </si>
  <si>
    <t>間借り</t>
    <rPh sb="0" eb="2">
      <t>マガ</t>
    </rPh>
    <phoneticPr fontId="4"/>
  </si>
  <si>
    <t>給与住宅</t>
    <rPh sb="0" eb="2">
      <t>キュウヨ</t>
    </rPh>
    <rPh sb="2" eb="4">
      <t>ジュウタク</t>
    </rPh>
    <phoneticPr fontId="4"/>
  </si>
  <si>
    <t>民営の借家</t>
    <rPh sb="0" eb="2">
      <t>ミンエイ</t>
    </rPh>
    <rPh sb="3" eb="5">
      <t>シャクヤ</t>
    </rPh>
    <phoneticPr fontId="4"/>
  </si>
  <si>
    <t>持ち家</t>
    <rPh sb="0" eb="1">
      <t>モ</t>
    </rPh>
    <rPh sb="2" eb="3">
      <t>イエ</t>
    </rPh>
    <phoneticPr fontId="4"/>
  </si>
  <si>
    <t>主世帯</t>
    <rPh sb="0" eb="1">
      <t>シュ</t>
    </rPh>
    <rPh sb="1" eb="2">
      <t>ヨ</t>
    </rPh>
    <rPh sb="2" eb="3">
      <t>オビ</t>
    </rPh>
    <phoneticPr fontId="4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</si>
  <si>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4"/>
  </si>
  <si>
    <t>一般世帯</t>
    <rPh sb="0" eb="1">
      <t>イチ</t>
    </rPh>
    <rPh sb="1" eb="2">
      <t>パン</t>
    </rPh>
    <rPh sb="2" eb="3">
      <t>ヨ</t>
    </rPh>
    <rPh sb="3" eb="4">
      <t>オビ</t>
    </rPh>
    <phoneticPr fontId="4"/>
  </si>
  <si>
    <t>1世帯当たり
人員</t>
    <rPh sb="1" eb="3">
      <t>セタイ</t>
    </rPh>
    <rPh sb="3" eb="4">
      <t>ア</t>
    </rPh>
    <rPh sb="7" eb="9">
      <t>ジンイン</t>
    </rPh>
    <phoneticPr fontId="4"/>
  </si>
  <si>
    <t>世帯人員</t>
    <rPh sb="0" eb="2">
      <t>セタイ</t>
    </rPh>
    <rPh sb="2" eb="4">
      <t>ジンイン</t>
    </rPh>
    <phoneticPr fontId="4"/>
  </si>
  <si>
    <t>住居の種類
住宅の所有の関係</t>
    <rPh sb="0" eb="2">
      <t>ジュウキョ</t>
    </rPh>
    <rPh sb="3" eb="5">
      <t>シュルイ</t>
    </rPh>
    <rPh sb="6" eb="8">
      <t>ジュウタク</t>
    </rPh>
    <rPh sb="9" eb="11">
      <t>ショユウ</t>
    </rPh>
    <rPh sb="12" eb="14">
      <t>カンケイ</t>
    </rPh>
    <phoneticPr fontId="4"/>
  </si>
  <si>
    <t>６階建以上</t>
    <rPh sb="1" eb="3">
      <t>カイダ</t>
    </rPh>
    <rPh sb="3" eb="5">
      <t>イジョウ</t>
    </rPh>
    <phoneticPr fontId="4"/>
  </si>
  <si>
    <t>３～５階建</t>
    <rPh sb="3" eb="4">
      <t>カイ</t>
    </rPh>
    <rPh sb="4" eb="5">
      <t>タ</t>
    </rPh>
    <phoneticPr fontId="4"/>
  </si>
  <si>
    <t>１･２階建</t>
    <rPh sb="3" eb="4">
      <t>カイ</t>
    </rPh>
    <rPh sb="4" eb="5">
      <t>タ</t>
    </rPh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</si>
  <si>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</si>
  <si>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ダ</t>
    </rPh>
    <phoneticPr fontId="4"/>
  </si>
  <si>
    <t>一戸建</t>
    <rPh sb="0" eb="2">
      <t>イッコ</t>
    </rPh>
    <rPh sb="2" eb="3">
      <t>ダ</t>
    </rPh>
    <phoneticPr fontId="4"/>
  </si>
  <si>
    <t>総　　　　　　　　　数</t>
    <rPh sb="0" eb="1">
      <t>フサ</t>
    </rPh>
    <rPh sb="10" eb="11">
      <t>カズ</t>
    </rPh>
    <phoneticPr fontId="4"/>
  </si>
  <si>
    <t>1世帯
当たり人員</t>
    <rPh sb="1" eb="3">
      <t>セタイ</t>
    </rPh>
    <rPh sb="4" eb="5">
      <t>ア</t>
    </rPh>
    <rPh sb="7" eb="9">
      <t>ジンイン</t>
    </rPh>
    <phoneticPr fontId="4"/>
  </si>
  <si>
    <t>住宅の建て方</t>
    <rPh sb="0" eb="2">
      <t>ジュウタク</t>
    </rPh>
    <rPh sb="3" eb="4">
      <t>タ</t>
    </rPh>
    <rPh sb="5" eb="6">
      <t>カタ</t>
    </rPh>
    <phoneticPr fontId="4"/>
  </si>
  <si>
    <t>65歳以上の高齢単身者数</t>
    <rPh sb="2" eb="5">
      <t>サイイジョウ</t>
    </rPh>
    <rPh sb="6" eb="8">
      <t>コウレイ</t>
    </rPh>
    <rPh sb="8" eb="11">
      <t>タンシンシャ</t>
    </rPh>
    <rPh sb="11" eb="12">
      <t>スウ</t>
    </rPh>
    <phoneticPr fontId="4"/>
  </si>
  <si>
    <t>(別掲）
60歳以上</t>
    <rPh sb="1" eb="2">
      <t>ベツ</t>
    </rPh>
    <rPh sb="2" eb="3">
      <t>カカ</t>
    </rPh>
    <rPh sb="7" eb="10">
      <t>サイイジョウ</t>
    </rPh>
    <phoneticPr fontId="4"/>
  </si>
  <si>
    <t>65～69歳</t>
    <rPh sb="5" eb="6">
      <t>サイ</t>
    </rPh>
    <phoneticPr fontId="4"/>
  </si>
  <si>
    <t>年次
高齢単身者の男女</t>
    <rPh sb="0" eb="2">
      <t>ネンジ</t>
    </rPh>
    <rPh sb="3" eb="5">
      <t>コウレイ</t>
    </rPh>
    <rPh sb="5" eb="8">
      <t>タンシンシャ</t>
    </rPh>
    <rPh sb="9" eb="11">
      <t>ダンジョ</t>
    </rPh>
    <phoneticPr fontId="4"/>
  </si>
  <si>
    <t>市全域</t>
    <rPh sb="0" eb="1">
      <t>シ</t>
    </rPh>
    <rPh sb="1" eb="3">
      <t>ゼンイキ</t>
    </rPh>
    <phoneticPr fontId="4"/>
  </si>
  <si>
    <t>人口集中地区</t>
    <rPh sb="0" eb="2">
      <t>ジンコウ</t>
    </rPh>
    <rPh sb="2" eb="4">
      <t>シュウチュウ</t>
    </rPh>
    <rPh sb="4" eb="6">
      <t>チク</t>
    </rPh>
    <phoneticPr fontId="4"/>
  </si>
  <si>
    <t>市全域に
対する割合</t>
    <rPh sb="0" eb="1">
      <t>シ</t>
    </rPh>
    <rPh sb="1" eb="3">
      <t>ゼンイキ</t>
    </rPh>
    <rPh sb="5" eb="6">
      <t>タイ</t>
    </rPh>
    <rPh sb="8" eb="10">
      <t>ワリアイ</t>
    </rPh>
    <phoneticPr fontId="4"/>
  </si>
  <si>
    <t>人口密度(1k㎡当たり)</t>
    <rPh sb="0" eb="2">
      <t>ジンコウ</t>
    </rPh>
    <rPh sb="2" eb="4">
      <t>ミツド</t>
    </rPh>
    <rPh sb="8" eb="9">
      <t>ア</t>
    </rPh>
    <phoneticPr fontId="4"/>
  </si>
  <si>
    <t>面　　　積　　　（k㎡）</t>
    <rPh sb="0" eb="1">
      <t>メン</t>
    </rPh>
    <rPh sb="4" eb="5">
      <t>セキ</t>
    </rPh>
    <phoneticPr fontId="4"/>
  </si>
  <si>
    <t>人　　　口　　　（人）</t>
    <rPh sb="0" eb="1">
      <t>ヒト</t>
    </rPh>
    <rPh sb="4" eb="5">
      <t>クチ</t>
    </rPh>
    <rPh sb="9" eb="10">
      <t>ニン</t>
    </rPh>
    <phoneticPr fontId="4"/>
  </si>
  <si>
    <t>年
区分</t>
    <rPh sb="0" eb="1">
      <t>トシ</t>
    </rPh>
    <rPh sb="2" eb="4">
      <t>クブン</t>
    </rPh>
    <phoneticPr fontId="4"/>
  </si>
  <si>
    <t>通学者</t>
    <rPh sb="0" eb="3">
      <t>ツウガクシャ</t>
    </rPh>
    <phoneticPr fontId="4"/>
  </si>
  <si>
    <t>ｲ）</t>
    <phoneticPr fontId="4"/>
  </si>
  <si>
    <t>ｱ）</t>
    <phoneticPr fontId="4"/>
  </si>
  <si>
    <t>区      分</t>
    <rPh sb="0" eb="1">
      <t>ク</t>
    </rPh>
    <rPh sb="7" eb="8">
      <t>ブン</t>
    </rPh>
    <phoneticPr fontId="4"/>
  </si>
  <si>
    <t>越前町</t>
  </si>
  <si>
    <t>永平寺町</t>
  </si>
  <si>
    <t>越前市</t>
  </si>
  <si>
    <t>あわら市</t>
  </si>
  <si>
    <t>県内</t>
    <rPh sb="0" eb="2">
      <t>ケンナイ</t>
    </rPh>
    <phoneticPr fontId="4"/>
  </si>
  <si>
    <t>鯖江市</t>
  </si>
  <si>
    <t>他市町村で従業・通学</t>
    <rPh sb="0" eb="1">
      <t>タ</t>
    </rPh>
    <rPh sb="1" eb="4">
      <t>シチョウソン</t>
    </rPh>
    <rPh sb="5" eb="7">
      <t>ジュウギョウ</t>
    </rPh>
    <rPh sb="8" eb="10">
      <t>ツウガク</t>
    </rPh>
    <phoneticPr fontId="4"/>
  </si>
  <si>
    <t>勝山市</t>
  </si>
  <si>
    <t>自宅外</t>
    <rPh sb="0" eb="3">
      <t>ジタクガイ</t>
    </rPh>
    <phoneticPr fontId="4"/>
  </si>
  <si>
    <t>敦賀市</t>
  </si>
  <si>
    <t>自宅</t>
    <rPh sb="0" eb="2">
      <t>ジタク</t>
    </rPh>
    <phoneticPr fontId="4"/>
  </si>
  <si>
    <t>福井市</t>
  </si>
  <si>
    <t>加賀市で従業･通学</t>
    <rPh sb="0" eb="3">
      <t>カガシ</t>
    </rPh>
    <rPh sb="4" eb="6">
      <t>ジュウギョウ</t>
    </rPh>
    <rPh sb="7" eb="9">
      <t>ツウガク</t>
    </rPh>
    <phoneticPr fontId="4"/>
  </si>
  <si>
    <t>福井県</t>
    <rPh sb="0" eb="3">
      <t>フクイケン</t>
    </rPh>
    <phoneticPr fontId="4"/>
  </si>
  <si>
    <t>他都道府県で従業・通学</t>
    <rPh sb="0" eb="1">
      <t>タ</t>
    </rPh>
    <rPh sb="1" eb="5">
      <t>トドウフケン</t>
    </rPh>
    <rPh sb="6" eb="8">
      <t>ジュウギョウ</t>
    </rPh>
    <rPh sb="9" eb="11">
      <t>ツウガク</t>
    </rPh>
    <phoneticPr fontId="4"/>
  </si>
  <si>
    <t>加賀市に常住する
従業者・通学者</t>
    <rPh sb="0" eb="3">
      <t>カガシ</t>
    </rPh>
    <rPh sb="4" eb="6">
      <t>ジョウジュウ</t>
    </rPh>
    <rPh sb="9" eb="12">
      <t>ジュウギョウシャ</t>
    </rPh>
    <rPh sb="13" eb="16">
      <t>ツウガクシャ</t>
    </rPh>
    <phoneticPr fontId="4"/>
  </si>
  <si>
    <t>（別掲）
15歳未満
通学者を
含む通学者</t>
    <rPh sb="1" eb="3">
      <t>ベッケイ</t>
    </rPh>
    <rPh sb="7" eb="8">
      <t>サイ</t>
    </rPh>
    <rPh sb="8" eb="10">
      <t>ミマン</t>
    </rPh>
    <rPh sb="11" eb="14">
      <t>ツウガクシャ</t>
    </rPh>
    <rPh sb="16" eb="17">
      <t>フク</t>
    </rPh>
    <rPh sb="18" eb="21">
      <t>ツウガクシャ</t>
    </rPh>
    <phoneticPr fontId="4"/>
  </si>
  <si>
    <t>15歳以上
通学者</t>
    <rPh sb="2" eb="5">
      <t>サイイジョウ</t>
    </rPh>
    <rPh sb="6" eb="9">
      <t>ツウガクシャ</t>
    </rPh>
    <phoneticPr fontId="4"/>
  </si>
  <si>
    <t>15歳以上
就業者</t>
    <rPh sb="2" eb="5">
      <t>サイイジョウ</t>
    </rPh>
    <rPh sb="6" eb="9">
      <t>シュウギョウシャ</t>
    </rPh>
    <phoneticPr fontId="4"/>
  </si>
  <si>
    <t>常住地による
従業・通学
市区町村</t>
    <rPh sb="0" eb="2">
      <t>ジョウジュウ</t>
    </rPh>
    <rPh sb="2" eb="3">
      <t>チ</t>
    </rPh>
    <rPh sb="7" eb="9">
      <t>ジュウギョウ</t>
    </rPh>
    <rPh sb="10" eb="12">
      <t>ツウガク</t>
    </rPh>
    <rPh sb="13" eb="15">
      <t>シク</t>
    </rPh>
    <rPh sb="15" eb="17">
      <t>チョウソン</t>
    </rPh>
    <phoneticPr fontId="4"/>
  </si>
  <si>
    <t>（別掲）
15歳未満通学者を含む通学者</t>
    <rPh sb="1" eb="3">
      <t>ベッケイ</t>
    </rPh>
    <rPh sb="7" eb="8">
      <t>サイ</t>
    </rPh>
    <rPh sb="8" eb="10">
      <t>ミマン</t>
    </rPh>
    <rPh sb="10" eb="13">
      <t>ツウガクシャ</t>
    </rPh>
    <rPh sb="14" eb="15">
      <t>フク</t>
    </rPh>
    <rPh sb="16" eb="19">
      <t>ツウガクシャ</t>
    </rPh>
    <phoneticPr fontId="4"/>
  </si>
  <si>
    <t>南越前町</t>
  </si>
  <si>
    <t>他市町村に常住</t>
    <rPh sb="0" eb="1">
      <t>タ</t>
    </rPh>
    <rPh sb="1" eb="4">
      <t>シチョウソン</t>
    </rPh>
    <rPh sb="5" eb="7">
      <t>ジョウジュウ</t>
    </rPh>
    <phoneticPr fontId="4"/>
  </si>
  <si>
    <t>大野市</t>
  </si>
  <si>
    <t>加賀市に常住</t>
    <rPh sb="0" eb="3">
      <t>カガシ</t>
    </rPh>
    <rPh sb="4" eb="6">
      <t>ジョウジュウ</t>
    </rPh>
    <phoneticPr fontId="4"/>
  </si>
  <si>
    <t>他都道府県
に常住</t>
    <rPh sb="0" eb="1">
      <t>タ</t>
    </rPh>
    <rPh sb="1" eb="5">
      <t>トドウフケン</t>
    </rPh>
    <rPh sb="7" eb="9">
      <t>ジョウジュウ</t>
    </rPh>
    <phoneticPr fontId="4"/>
  </si>
  <si>
    <t>加賀市で従業・
通学する者</t>
    <rPh sb="0" eb="3">
      <t>カガシ</t>
    </rPh>
    <rPh sb="4" eb="6">
      <t>ジュウギョウ</t>
    </rPh>
    <rPh sb="8" eb="10">
      <t>ツウガク</t>
    </rPh>
    <rPh sb="12" eb="13">
      <t>モノ</t>
    </rPh>
    <phoneticPr fontId="4"/>
  </si>
  <si>
    <r>
      <t>15歳以上</t>
    </r>
    <r>
      <rPr>
        <sz val="11"/>
        <rFont val="ＭＳ ゴシック"/>
        <family val="3"/>
        <charset val="128"/>
      </rPr>
      <t xml:space="preserve">
通学者</t>
    </r>
    <rPh sb="2" eb="5">
      <t>サイイジョウ</t>
    </rPh>
    <rPh sb="6" eb="9">
      <t>ツウガクシャ</t>
    </rPh>
    <phoneticPr fontId="4"/>
  </si>
  <si>
    <r>
      <t>15歳以上</t>
    </r>
    <r>
      <rPr>
        <sz val="11"/>
        <rFont val="ＭＳ ゴシック"/>
        <family val="3"/>
        <charset val="128"/>
      </rPr>
      <t xml:space="preserve">
就業者</t>
    </r>
    <rPh sb="2" eb="5">
      <t>サイイジョウ</t>
    </rPh>
    <rPh sb="6" eb="9">
      <t>シュウギョウシャ</t>
    </rPh>
    <phoneticPr fontId="4"/>
  </si>
  <si>
    <t>従業地・通学地
による
常住市区町村</t>
  </si>
  <si>
    <t>うち６歳未満親族の
いる一般世帯の数</t>
    <rPh sb="3" eb="6">
      <t>サイミマン</t>
    </rPh>
    <rPh sb="6" eb="8">
      <t>シンゾク</t>
    </rPh>
    <rPh sb="12" eb="14">
      <t>イッパン</t>
    </rPh>
    <rPh sb="14" eb="16">
      <t>セタイ</t>
    </rPh>
    <rPh sb="17" eb="18">
      <t>カズ</t>
    </rPh>
    <phoneticPr fontId="4"/>
  </si>
  <si>
    <t>うち６歳未満親族の
いる一般世帯の人員</t>
    <rPh sb="3" eb="6">
      <t>サイミマン</t>
    </rPh>
    <rPh sb="6" eb="8">
      <t>シンゾク</t>
    </rPh>
    <rPh sb="12" eb="14">
      <t>イッパン</t>
    </rPh>
    <rPh sb="14" eb="16">
      <t>セタイ</t>
    </rPh>
    <rPh sb="17" eb="19">
      <t>ジンイン</t>
    </rPh>
    <phoneticPr fontId="4"/>
  </si>
  <si>
    <t>資料：国勢調査</t>
    <phoneticPr fontId="4"/>
  </si>
  <si>
    <t>親　族</t>
    <rPh sb="0" eb="1">
      <t>オヤ</t>
    </rPh>
    <rPh sb="2" eb="3">
      <t>ゾク</t>
    </rPh>
    <phoneticPr fontId="4"/>
  </si>
  <si>
    <t>世　帯</t>
    <rPh sb="0" eb="1">
      <t>ヨ</t>
    </rPh>
    <rPh sb="2" eb="3">
      <t>オビ</t>
    </rPh>
    <phoneticPr fontId="4"/>
  </si>
  <si>
    <t>公営・公団・
公社の借家</t>
    <rPh sb="0" eb="2">
      <t>コウエイ</t>
    </rPh>
    <rPh sb="3" eb="5">
      <t>コウダン</t>
    </rPh>
    <rPh sb="7" eb="9">
      <t>コウシャ</t>
    </rPh>
    <rPh sb="10" eb="12">
      <t>シャクヤ</t>
    </rPh>
    <phoneticPr fontId="4"/>
  </si>
  <si>
    <t>Ⅲ</t>
  </si>
  <si>
    <t>総　数</t>
    <rPh sb="0" eb="1">
      <t>ソウ</t>
    </rPh>
    <rPh sb="2" eb="3">
      <t>スウ</t>
    </rPh>
    <phoneticPr fontId="4"/>
  </si>
  <si>
    <t>平成22年</t>
    <rPh sb="0" eb="2">
      <t>ヘイセイ</t>
    </rPh>
    <rPh sb="4" eb="5">
      <t>ネン</t>
    </rPh>
    <phoneticPr fontId="4"/>
  </si>
  <si>
    <t>Ａ</t>
    <phoneticPr fontId="12"/>
  </si>
  <si>
    <t xml:space="preserve">農業    </t>
    <phoneticPr fontId="12"/>
  </si>
  <si>
    <t>Ｂ</t>
    <phoneticPr fontId="12"/>
  </si>
  <si>
    <t xml:space="preserve">林業    </t>
    <phoneticPr fontId="12"/>
  </si>
  <si>
    <t xml:space="preserve">漁業    </t>
    <phoneticPr fontId="12"/>
  </si>
  <si>
    <t xml:space="preserve">鉱業    </t>
    <phoneticPr fontId="12"/>
  </si>
  <si>
    <t xml:space="preserve">建設業    </t>
    <phoneticPr fontId="12"/>
  </si>
  <si>
    <t xml:space="preserve">製造業    </t>
    <phoneticPr fontId="12"/>
  </si>
  <si>
    <t>Ｇ</t>
    <phoneticPr fontId="12"/>
  </si>
  <si>
    <t>Ｈ</t>
    <phoneticPr fontId="12"/>
  </si>
  <si>
    <t>Ｉ</t>
    <phoneticPr fontId="12"/>
  </si>
  <si>
    <t xml:space="preserve">運輸業    </t>
    <phoneticPr fontId="12"/>
  </si>
  <si>
    <t xml:space="preserve">Ｊ </t>
    <phoneticPr fontId="12"/>
  </si>
  <si>
    <t xml:space="preserve">卸売・小売業    </t>
    <phoneticPr fontId="12"/>
  </si>
  <si>
    <t>Ｋ</t>
    <phoneticPr fontId="12"/>
  </si>
  <si>
    <t xml:space="preserve">金融・保険業    </t>
    <phoneticPr fontId="12"/>
  </si>
  <si>
    <t>Ｌ</t>
    <phoneticPr fontId="12"/>
  </si>
  <si>
    <t>Ｍ</t>
    <phoneticPr fontId="12"/>
  </si>
  <si>
    <t>Ｎ</t>
    <phoneticPr fontId="12"/>
  </si>
  <si>
    <t>Ｏ</t>
    <phoneticPr fontId="12"/>
  </si>
  <si>
    <t>Ｐ</t>
    <phoneticPr fontId="12"/>
  </si>
  <si>
    <t>Ｑ</t>
    <phoneticPr fontId="12"/>
  </si>
  <si>
    <t>Ｒ</t>
    <phoneticPr fontId="12"/>
  </si>
  <si>
    <t>Ｓ</t>
    <phoneticPr fontId="12"/>
  </si>
  <si>
    <t>Ａ</t>
    <phoneticPr fontId="4"/>
  </si>
  <si>
    <t>Ｂ</t>
    <phoneticPr fontId="4"/>
  </si>
  <si>
    <t>Ｃ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</si>
  <si>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</si>
  <si>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</si>
  <si>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</si>
  <si>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</si>
  <si>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</si>
  <si>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Ｉ</t>
    <phoneticPr fontId="4"/>
  </si>
  <si>
    <t>Ｊ</t>
    <phoneticPr fontId="4"/>
  </si>
  <si>
    <t>Ｋ</t>
    <phoneticPr fontId="4"/>
  </si>
  <si>
    <t>Ｌ</t>
    <phoneticPr fontId="4"/>
  </si>
  <si>
    <t>平成22年</t>
    <rPh sb="0" eb="1">
      <t>ヒラ</t>
    </rPh>
    <rPh sb="1" eb="2">
      <t>シゲル</t>
    </rPh>
    <rPh sb="4" eb="5">
      <t>ネン</t>
    </rPh>
    <phoneticPr fontId="4"/>
  </si>
  <si>
    <t>総　　　　　　　　　　数</t>
    <rPh sb="0" eb="1">
      <t>フサ</t>
    </rPh>
    <rPh sb="11" eb="12">
      <t>カズ</t>
    </rPh>
    <phoneticPr fontId="4"/>
  </si>
  <si>
    <t>従業地・通学地
による
常住市区町村</t>
    <phoneticPr fontId="4"/>
  </si>
  <si>
    <t>電気･ガス･熱供給･水道業</t>
    <rPh sb="10" eb="13">
      <t>スイドウギョウ</t>
    </rPh>
    <phoneticPr fontId="4"/>
  </si>
  <si>
    <t xml:space="preserve">分類不能の産業    </t>
    <phoneticPr fontId="12"/>
  </si>
  <si>
    <t xml:space="preserve">電気･ガス･熱供給･水道業 </t>
    <phoneticPr fontId="12"/>
  </si>
  <si>
    <t xml:space="preserve">- </t>
  </si>
  <si>
    <t>職業分類</t>
    <rPh sb="0" eb="2">
      <t>ショクギョウ</t>
    </rPh>
    <rPh sb="2" eb="4">
      <t>ブンルイ</t>
    </rPh>
    <phoneticPr fontId="4"/>
  </si>
  <si>
    <t>１)総数</t>
    <rPh sb="2" eb="4">
      <t>ソウスウ</t>
    </rPh>
    <phoneticPr fontId="4"/>
  </si>
  <si>
    <t>雇人の
ある業主</t>
    <rPh sb="0" eb="1">
      <t>ヤトイ</t>
    </rPh>
    <rPh sb="1" eb="2">
      <t>ニン</t>
    </rPh>
    <rPh sb="6" eb="8">
      <t>ギョウシュ</t>
    </rPh>
    <phoneticPr fontId="4"/>
  </si>
  <si>
    <t>2)雇人の
ない業主</t>
    <rPh sb="2" eb="3">
      <t>ヤトイ</t>
    </rPh>
    <rPh sb="3" eb="4">
      <t>ニン</t>
    </rPh>
    <rPh sb="8" eb="10">
      <t>ギョウシュ</t>
    </rPh>
    <phoneticPr fontId="4"/>
  </si>
  <si>
    <t>管理的職業従事者</t>
    <phoneticPr fontId="4"/>
  </si>
  <si>
    <t>専門的・技術的職業従事者</t>
    <phoneticPr fontId="4"/>
  </si>
  <si>
    <t>事務従事者</t>
    <phoneticPr fontId="4"/>
  </si>
  <si>
    <t>販売従事者</t>
    <phoneticPr fontId="4"/>
  </si>
  <si>
    <t>サービス職業従事者</t>
    <phoneticPr fontId="4"/>
  </si>
  <si>
    <t>保安職業従事者</t>
    <phoneticPr fontId="4"/>
  </si>
  <si>
    <t>農林漁業従事者</t>
    <phoneticPr fontId="4"/>
  </si>
  <si>
    <t>生産工程従事者</t>
    <phoneticPr fontId="4"/>
  </si>
  <si>
    <t>輸送・機械運転従事者</t>
    <phoneticPr fontId="4"/>
  </si>
  <si>
    <t>建設・採掘従事者</t>
    <phoneticPr fontId="4"/>
  </si>
  <si>
    <t>運搬・清掃・包装等従事者</t>
    <phoneticPr fontId="4"/>
  </si>
  <si>
    <t>分類不能の職業</t>
    <phoneticPr fontId="4"/>
  </si>
  <si>
    <t>不動産業，物品賃貸業</t>
    <rPh sb="5" eb="7">
      <t>ブッピン</t>
    </rPh>
    <rPh sb="7" eb="10">
      <t>チンタイギョウ</t>
    </rPh>
    <phoneticPr fontId="12"/>
  </si>
  <si>
    <t xml:space="preserve">宿泊業，飲食サービス業    </t>
    <rPh sb="0" eb="2">
      <t>シュクハク</t>
    </rPh>
    <rPh sb="2" eb="3">
      <t>ギョウ</t>
    </rPh>
    <rPh sb="4" eb="6">
      <t>インショク</t>
    </rPh>
    <rPh sb="10" eb="11">
      <t>ギョウ</t>
    </rPh>
    <phoneticPr fontId="12"/>
  </si>
  <si>
    <t>学術研究，専門技術サービス業</t>
    <rPh sb="0" eb="2">
      <t>ガクジュツ</t>
    </rPh>
    <rPh sb="2" eb="4">
      <t>ケンキュウ</t>
    </rPh>
    <rPh sb="5" eb="7">
      <t>センモン</t>
    </rPh>
    <rPh sb="7" eb="9">
      <t>ギジュツ</t>
    </rPh>
    <rPh sb="13" eb="14">
      <t>ギョウ</t>
    </rPh>
    <phoneticPr fontId="4"/>
  </si>
  <si>
    <t>Ｔ</t>
    <phoneticPr fontId="12"/>
  </si>
  <si>
    <t>Ｕ</t>
    <phoneticPr fontId="1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</si>
  <si>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4"/>
  </si>
  <si>
    <t>うち３世代世帯数</t>
    <rPh sb="3" eb="5">
      <t>セダイ</t>
    </rPh>
    <rPh sb="5" eb="8">
      <t>セタイスウ</t>
    </rPh>
    <phoneticPr fontId="4"/>
  </si>
  <si>
    <t>うち18歳未満親族の
いる一般世帯の人員</t>
    <rPh sb="4" eb="7">
      <t>サイミマン</t>
    </rPh>
    <rPh sb="7" eb="9">
      <t>シンゾク</t>
    </rPh>
    <rPh sb="13" eb="15">
      <t>イッパン</t>
    </rPh>
    <rPh sb="15" eb="17">
      <t>セタイ</t>
    </rPh>
    <rPh sb="18" eb="20">
      <t>ジンイン</t>
    </rPh>
    <phoneticPr fontId="4"/>
  </si>
  <si>
    <t>うち18歳未満親族の
いる一般世帯の数</t>
    <rPh sb="4" eb="7">
      <t>サイミマン</t>
    </rPh>
    <rPh sb="7" eb="9">
      <t>シンゾク</t>
    </rPh>
    <rPh sb="13" eb="15">
      <t>イッパン</t>
    </rPh>
    <rPh sb="15" eb="17">
      <t>セタイ</t>
    </rPh>
    <rPh sb="18" eb="19">
      <t>カズ</t>
    </rPh>
    <phoneticPr fontId="4"/>
  </si>
  <si>
    <t>うち３世代世帯人員</t>
    <rPh sb="3" eb="5">
      <t>セダイ</t>
    </rPh>
    <rPh sb="5" eb="7">
      <t>セタイ</t>
    </rPh>
    <rPh sb="7" eb="9">
      <t>ジンイン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</si>
  <si>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</si>
  <si>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農林業</t>
    <rPh sb="0" eb="3">
      <t>ノウリンギョウ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</si>
  <si>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</si>
  <si>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平成27年</t>
    <rPh sb="0" eb="2">
      <t>ヘイセイ</t>
    </rPh>
    <rPh sb="4" eb="5">
      <t>ネン</t>
    </rPh>
    <phoneticPr fontId="4"/>
  </si>
  <si>
    <t>別所</t>
    <rPh sb="0" eb="2">
      <t>ベッショ</t>
    </rPh>
    <phoneticPr fontId="4"/>
  </si>
  <si>
    <t>平成27年</t>
    <rPh sb="0" eb="1">
      <t>ヒラ</t>
    </rPh>
    <rPh sb="1" eb="2">
      <t>シゲル</t>
    </rPh>
    <rPh sb="4" eb="5">
      <t>ネン</t>
    </rPh>
    <phoneticPr fontId="4"/>
  </si>
  <si>
    <t>農業 ・林業</t>
    <rPh sb="4" eb="6">
      <t>リンギョウ</t>
    </rPh>
    <phoneticPr fontId="12"/>
  </si>
  <si>
    <t xml:space="preserve"> うち農業</t>
    <rPh sb="3" eb="5">
      <t>ノウギョウ</t>
    </rPh>
    <phoneticPr fontId="4"/>
  </si>
  <si>
    <t>金沢市</t>
  </si>
  <si>
    <t>七尾市</t>
  </si>
  <si>
    <t>小松市</t>
  </si>
  <si>
    <t>輪島市</t>
  </si>
  <si>
    <t>珠洲市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</si>
  <si>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</si>
  <si>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</si>
  <si>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</si>
  <si>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</si>
  <si>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</si>
  <si>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</si>
  <si>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</si>
  <si>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</si>
  <si>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穴水町</t>
  </si>
  <si>
    <t>坂井市</t>
  </si>
  <si>
    <t>富山県</t>
  </si>
  <si>
    <t>北海道</t>
  </si>
  <si>
    <t>宮城県</t>
  </si>
  <si>
    <t>秋田県</t>
  </si>
  <si>
    <t>茨城県</t>
  </si>
  <si>
    <t>埼玉県</t>
  </si>
  <si>
    <t>千葉県</t>
  </si>
  <si>
    <t>東京都</t>
  </si>
  <si>
    <t>神奈川県</t>
  </si>
  <si>
    <t>新潟県</t>
  </si>
  <si>
    <t>長野県</t>
  </si>
  <si>
    <t>岐阜県</t>
  </si>
  <si>
    <t>愛知県</t>
  </si>
  <si>
    <t>三重県</t>
  </si>
  <si>
    <t>京都府</t>
  </si>
  <si>
    <t>大阪府</t>
  </si>
  <si>
    <t>兵庫県</t>
  </si>
  <si>
    <t>奈良県</t>
  </si>
  <si>
    <t>福岡県</t>
  </si>
  <si>
    <t>富山県</t>
    <phoneticPr fontId="4"/>
  </si>
  <si>
    <t>中能登町</t>
  </si>
  <si>
    <t>青森県</t>
  </si>
  <si>
    <t>岩手県</t>
  </si>
  <si>
    <t>静岡県</t>
  </si>
  <si>
    <t>滋賀県</t>
  </si>
  <si>
    <t>山口県</t>
  </si>
  <si>
    <t>沖縄県</t>
  </si>
  <si>
    <t>滋賀県</t>
    <rPh sb="0" eb="2">
      <t>シガ</t>
    </rPh>
    <phoneticPr fontId="4"/>
  </si>
  <si>
    <t>03-03　地区別世帯数および人口</t>
    <rPh sb="6" eb="8">
      <t>チク</t>
    </rPh>
    <rPh sb="8" eb="9">
      <t>ベツ</t>
    </rPh>
    <rPh sb="9" eb="12">
      <t>セタイスウ</t>
    </rPh>
    <rPh sb="15" eb="17">
      <t>ジンコウ</t>
    </rPh>
    <phoneticPr fontId="4"/>
  </si>
  <si>
    <t>03-13　人口集中地区(DID)</t>
    <rPh sb="6" eb="8">
      <t>ジンコウ</t>
    </rPh>
    <rPh sb="8" eb="10">
      <t>シュウチュウ</t>
    </rPh>
    <rPh sb="10" eb="12">
      <t>チク</t>
    </rPh>
    <phoneticPr fontId="4"/>
  </si>
  <si>
    <t>03-14　昼間人口</t>
    <rPh sb="6" eb="8">
      <t>ヒルマ</t>
    </rPh>
    <rPh sb="8" eb="10">
      <t>ジンコウ</t>
    </rPh>
    <phoneticPr fontId="4"/>
  </si>
  <si>
    <t>令和2年</t>
    <rPh sb="0" eb="2">
      <t>レイワ</t>
    </rPh>
    <rPh sb="3" eb="4">
      <t>ネン</t>
    </rPh>
    <phoneticPr fontId="4"/>
  </si>
  <si>
    <t>Ｃ</t>
    <phoneticPr fontId="12"/>
  </si>
  <si>
    <t>Ｄ</t>
    <phoneticPr fontId="12"/>
  </si>
  <si>
    <t>Ｅ</t>
    <phoneticPr fontId="12"/>
  </si>
  <si>
    <t>Ｆ</t>
    <phoneticPr fontId="12"/>
  </si>
  <si>
    <t>Ｊ</t>
    <phoneticPr fontId="12"/>
  </si>
  <si>
    <t>　 　産業分類
地区</t>
    <rPh sb="3" eb="5">
      <t>サンギョウ</t>
    </rPh>
    <rPh sb="5" eb="7">
      <t>ブンルイ</t>
    </rPh>
    <rPh sb="9" eb="11">
      <t>チク</t>
    </rPh>
    <phoneticPr fontId="4"/>
  </si>
  <si>
    <t>女</t>
  </si>
  <si>
    <t>男</t>
  </si>
  <si>
    <t>平成22年</t>
  </si>
  <si>
    <t>平成27年</t>
  </si>
  <si>
    <t>65歳以上の高齢単身者数</t>
  </si>
  <si>
    <t>片山津地区</t>
  </si>
  <si>
    <t>大聖寺地区</t>
  </si>
  <si>
    <t>Ⅱ</t>
  </si>
  <si>
    <t>山代地区</t>
  </si>
  <si>
    <t>Ⅰ</t>
  </si>
  <si>
    <t>総　　　　数</t>
  </si>
  <si>
    <t>令和2年</t>
    <rPh sb="0" eb="2">
      <t>レイワ</t>
    </rPh>
    <phoneticPr fontId="4"/>
  </si>
  <si>
    <t>通学者</t>
  </si>
  <si>
    <t>ｲ）</t>
  </si>
  <si>
    <t>就業者</t>
  </si>
  <si>
    <t>ｱ）</t>
  </si>
  <si>
    <t>総　数</t>
  </si>
  <si>
    <t>令和2年10月1日現在</t>
    <rPh sb="0" eb="2">
      <t>レイワ</t>
    </rPh>
    <rPh sb="3" eb="4">
      <t>ネン</t>
    </rPh>
    <rPh sb="4" eb="5">
      <t>ヘイネン</t>
    </rPh>
    <rPh sb="6" eb="7">
      <t>ツキ</t>
    </rPh>
    <rPh sb="8" eb="9">
      <t>ニチ</t>
    </rPh>
    <rPh sb="9" eb="11">
      <t>ゲンザイ</t>
    </rPh>
    <phoneticPr fontId="4"/>
  </si>
  <si>
    <t>令和2年10月1日現在</t>
    <rPh sb="0" eb="1">
      <t>レイ</t>
    </rPh>
    <rPh sb="1" eb="2">
      <t>カズ</t>
    </rPh>
    <rPh sb="3" eb="4">
      <t>ネン</t>
    </rPh>
    <rPh sb="6" eb="7">
      <t>ツキ</t>
    </rPh>
    <rPh sb="8" eb="9">
      <t>ニチ</t>
    </rPh>
    <rPh sb="9" eb="11">
      <t>ゲンザイ</t>
    </rPh>
    <phoneticPr fontId="4"/>
  </si>
  <si>
    <t>各年10月1日現在　単位：人</t>
    <rPh sb="0" eb="2">
      <t>カクネン</t>
    </rPh>
    <rPh sb="4" eb="5">
      <t>ツキ</t>
    </rPh>
    <rPh sb="6" eb="7">
      <t>ニチ</t>
    </rPh>
    <rPh sb="7" eb="9">
      <t>ゲンザイ</t>
    </rPh>
    <rPh sb="10" eb="12">
      <t>タンイ</t>
    </rPh>
    <rPh sb="13" eb="14">
      <t>ヒト</t>
    </rPh>
    <phoneticPr fontId="4"/>
  </si>
  <si>
    <t>小浜市</t>
    <rPh sb="0" eb="2">
      <t>オバマ</t>
    </rPh>
    <rPh sb="2" eb="3">
      <t>シ</t>
    </rPh>
    <phoneticPr fontId="34"/>
  </si>
  <si>
    <t>大野市</t>
    <rPh sb="0" eb="3">
      <t>オオノシ</t>
    </rPh>
    <phoneticPr fontId="34"/>
  </si>
  <si>
    <t>越前町</t>
    <rPh sb="0" eb="2">
      <t>エチゼン</t>
    </rPh>
    <rPh sb="2" eb="3">
      <t>マチ</t>
    </rPh>
    <phoneticPr fontId="34"/>
  </si>
  <si>
    <t>美浜町</t>
    <rPh sb="0" eb="2">
      <t>ミハマ</t>
    </rPh>
    <rPh sb="2" eb="3">
      <t>マチ</t>
    </rPh>
    <phoneticPr fontId="34"/>
  </si>
  <si>
    <t>栃木県</t>
    <rPh sb="0" eb="3">
      <t>トチギケン</t>
    </rPh>
    <phoneticPr fontId="34"/>
  </si>
  <si>
    <t>志賀町</t>
    <phoneticPr fontId="34"/>
  </si>
  <si>
    <t>中能登町</t>
    <phoneticPr fontId="34"/>
  </si>
  <si>
    <t>山梨県</t>
    <rPh sb="0" eb="3">
      <t>ヤマナシケン</t>
    </rPh>
    <phoneticPr fontId="34"/>
  </si>
  <si>
    <t>能登町</t>
    <rPh sb="0" eb="3">
      <t>ノトチョウ</t>
    </rPh>
    <phoneticPr fontId="34"/>
  </si>
  <si>
    <t>静岡県</t>
    <rPh sb="0" eb="3">
      <t>シズオカケン</t>
    </rPh>
    <phoneticPr fontId="34"/>
  </si>
  <si>
    <t>山口県</t>
    <rPh sb="0" eb="3">
      <t>ヤマグチケン</t>
    </rPh>
    <phoneticPr fontId="34"/>
  </si>
  <si>
    <t>徳島県</t>
    <rPh sb="0" eb="3">
      <t>トクシマケン</t>
    </rPh>
    <phoneticPr fontId="34"/>
  </si>
  <si>
    <t>高知県</t>
    <rPh sb="0" eb="3">
      <t>コウチケン</t>
    </rPh>
    <phoneticPr fontId="34"/>
  </si>
  <si>
    <t>佐賀県</t>
    <rPh sb="0" eb="3">
      <t>サガケン</t>
    </rPh>
    <phoneticPr fontId="34"/>
  </si>
  <si>
    <t>鹿児島県</t>
    <phoneticPr fontId="4"/>
  </si>
  <si>
    <t>珠洲市</t>
    <rPh sb="0" eb="3">
      <t>スズシ</t>
    </rPh>
    <phoneticPr fontId="4"/>
  </si>
  <si>
    <t>福島県</t>
    <rPh sb="0" eb="3">
      <t>フクシマケン</t>
    </rPh>
    <phoneticPr fontId="4"/>
  </si>
  <si>
    <t>茨城県</t>
    <rPh sb="0" eb="3">
      <t>イバラキケン</t>
    </rPh>
    <phoneticPr fontId="4"/>
  </si>
  <si>
    <t>宝達志水町</t>
    <rPh sb="0" eb="4">
      <t>ホウダツシミズ</t>
    </rPh>
    <rPh sb="4" eb="5">
      <t>チョウ</t>
    </rPh>
    <phoneticPr fontId="4"/>
  </si>
  <si>
    <t>群馬県</t>
    <rPh sb="0" eb="3">
      <t>グンマケン</t>
    </rPh>
    <phoneticPr fontId="4"/>
  </si>
  <si>
    <t>長崎県</t>
    <rPh sb="0" eb="3">
      <t>ナガサキケン</t>
    </rPh>
    <phoneticPr fontId="4"/>
  </si>
  <si>
    <t>世帯数</t>
    <phoneticPr fontId="4"/>
  </si>
  <si>
    <t>主世帯</t>
    <phoneticPr fontId="4"/>
  </si>
  <si>
    <t>サービス業  （他に分類されないもの）</t>
    <rPh sb="4" eb="5">
      <t>ギョウ</t>
    </rPh>
    <rPh sb="8" eb="9">
      <t>ホカ</t>
    </rPh>
    <rPh sb="10" eb="12">
      <t>ブンルイ</t>
    </rPh>
    <phoneticPr fontId="4"/>
  </si>
  <si>
    <t>学術研究、 専門技術サービス業</t>
    <rPh sb="0" eb="2">
      <t>ガクジュツ</t>
    </rPh>
    <rPh sb="2" eb="4">
      <t>ケンキュウ</t>
    </rPh>
    <rPh sb="6" eb="8">
      <t>センモン</t>
    </rPh>
    <rPh sb="8" eb="10">
      <t>ギジュツ</t>
    </rPh>
    <rPh sb="14" eb="15">
      <t>ギョウ</t>
    </rPh>
    <phoneticPr fontId="4"/>
  </si>
  <si>
    <t>※総数には従業上の地位「不詳」を含む。</t>
    <rPh sb="1" eb="3">
      <t>ソウスウ</t>
    </rPh>
    <rPh sb="5" eb="7">
      <t>ジュウギョウ</t>
    </rPh>
    <rPh sb="7" eb="8">
      <t>ジョウ</t>
    </rPh>
    <rPh sb="9" eb="11">
      <t>チイ</t>
    </rPh>
    <rPh sb="12" eb="14">
      <t>フショウ</t>
    </rPh>
    <rPh sb="16" eb="17">
      <t>フク</t>
    </rPh>
    <phoneticPr fontId="4"/>
  </si>
  <si>
    <t>※平成14年、平成21年に産業分類を改訂。</t>
    <rPh sb="1" eb="3">
      <t>ヘイセイ</t>
    </rPh>
    <rPh sb="5" eb="6">
      <t>ネン</t>
    </rPh>
    <rPh sb="7" eb="9">
      <t>ヘイセイ</t>
    </rPh>
    <rPh sb="11" eb="12">
      <t>ネン</t>
    </rPh>
    <rPh sb="13" eb="15">
      <t>サンギョウ</t>
    </rPh>
    <rPh sb="15" eb="17">
      <t>ブンルイ</t>
    </rPh>
    <rPh sb="18" eb="20">
      <t>カイテイ</t>
    </rPh>
    <phoneticPr fontId="4"/>
  </si>
  <si>
    <t>※１）従業上の地位「不詳」を含む。　２）「家庭内職者」を含む。</t>
    <rPh sb="3" eb="5">
      <t>ジュウギョウ</t>
    </rPh>
    <rPh sb="5" eb="6">
      <t>ジョウ</t>
    </rPh>
    <rPh sb="7" eb="9">
      <t>チイ</t>
    </rPh>
    <rPh sb="10" eb="12">
      <t>フショウ</t>
    </rPh>
    <rPh sb="14" eb="15">
      <t>フク</t>
    </rPh>
    <rPh sb="21" eb="23">
      <t>カテイ</t>
    </rPh>
    <rPh sb="23" eb="25">
      <t>ナイショク</t>
    </rPh>
    <rPh sb="25" eb="26">
      <t>シャ</t>
    </rPh>
    <rPh sb="28" eb="29">
      <t>フク</t>
    </rPh>
    <phoneticPr fontId="4"/>
  </si>
  <si>
    <t>ｱ）15歳以上就業者数　ｲ）15歳未満を含む通学者数　※年齢「不詳」を除く。</t>
    <rPh sb="4" eb="7">
      <t>サイイジョウ</t>
    </rPh>
    <rPh sb="7" eb="10">
      <t>シュウギョウシャ</t>
    </rPh>
    <rPh sb="10" eb="11">
      <t>スウ</t>
    </rPh>
    <rPh sb="16" eb="17">
      <t>サイ</t>
    </rPh>
    <rPh sb="17" eb="19">
      <t>ミマン</t>
    </rPh>
    <rPh sb="20" eb="21">
      <t>フク</t>
    </rPh>
    <rPh sb="22" eb="25">
      <t>ツウガクシャ</t>
    </rPh>
    <rPh sb="25" eb="26">
      <t>スウ</t>
    </rPh>
    <phoneticPr fontId="4"/>
  </si>
  <si>
    <t>.</t>
    <phoneticPr fontId="4"/>
  </si>
  <si>
    <t>15歳以上人口</t>
    <rPh sb="2" eb="5">
      <t>サイイジョウ</t>
    </rPh>
    <rPh sb="5" eb="7">
      <t>ジンコウ</t>
    </rPh>
    <phoneticPr fontId="4"/>
  </si>
  <si>
    <t>　27</t>
    <phoneticPr fontId="4"/>
  </si>
  <si>
    <t>令和2　</t>
    <rPh sb="0" eb="2">
      <t>レイワ</t>
    </rPh>
    <phoneticPr fontId="4"/>
  </si>
  <si>
    <t>各年10月1日現在　単位:人</t>
    <rPh sb="0" eb="2">
      <t>カクネン</t>
    </rPh>
    <rPh sb="4" eb="5">
      <t>ツキ</t>
    </rPh>
    <rPh sb="6" eb="7">
      <t>ニチ</t>
    </rPh>
    <rPh sb="7" eb="9">
      <t>ゲンザイ</t>
    </rPh>
    <rPh sb="10" eb="12">
      <t>タンイ</t>
    </rPh>
    <rPh sb="13" eb="14">
      <t>ヒト</t>
    </rPh>
    <phoneticPr fontId="4"/>
  </si>
  <si>
    <t>各年10月1日現在　単位：人、％</t>
    <rPh sb="0" eb="2">
      <t>カクネン</t>
    </rPh>
    <rPh sb="4" eb="5">
      <t>ツキ</t>
    </rPh>
    <rPh sb="6" eb="7">
      <t>ニチ</t>
    </rPh>
    <rPh sb="7" eb="9">
      <t>ゲンザイ</t>
    </rPh>
    <rPh sb="10" eb="12">
      <t>タンイ</t>
    </rPh>
    <rPh sb="13" eb="14">
      <t>ヒト</t>
    </rPh>
    <phoneticPr fontId="4"/>
  </si>
  <si>
    <t>非労働力人口</t>
    <rPh sb="0" eb="6">
      <t>ヒロウドウリョクジンコウ</t>
    </rPh>
    <phoneticPr fontId="4"/>
  </si>
  <si>
    <t>その他</t>
    <rPh sb="2" eb="3">
      <t>ホカ</t>
    </rPh>
    <phoneticPr fontId="4"/>
  </si>
  <si>
    <t>1）総数</t>
    <rPh sb="2" eb="4">
      <t>ソウスウ</t>
    </rPh>
    <phoneticPr fontId="4"/>
  </si>
  <si>
    <t>各年10月1日現在　単位：人</t>
  </si>
  <si>
    <t>１）労働力状態「不詳」を含む。</t>
  </si>
  <si>
    <t>03-01　年齢(5歳階級)、男女別人口</t>
    <phoneticPr fontId="4"/>
  </si>
  <si>
    <t>03-02　年齢(5歳階級)、配偶関係、男女別15歳以上人口</t>
    <phoneticPr fontId="4"/>
  </si>
  <si>
    <t>03-04　産業(大分類)、地区別15歳以上就業者数</t>
    <phoneticPr fontId="4"/>
  </si>
  <si>
    <t>03-05　産業(大分類)、従業上の地位、男女別15歳以上就業者数</t>
    <phoneticPr fontId="4"/>
  </si>
  <si>
    <t>03-06　職業(大分類)、従業上の地位、男女別15歳以上就業者数</t>
    <phoneticPr fontId="4"/>
  </si>
  <si>
    <t>03-07　労働力状態、男女別15歳以上人口</t>
    <phoneticPr fontId="4"/>
  </si>
  <si>
    <t>03-08　世帯の家族類型別一般世帯数、一般世帯人員および親族人員</t>
    <phoneticPr fontId="4"/>
  </si>
  <si>
    <t>03-09　世帯人員別一般世帯数および世帯人員</t>
    <phoneticPr fontId="4"/>
  </si>
  <si>
    <t>03-10　住居の種類・住宅の所有の関係別一般世帯数および一般世帯人員</t>
    <rPh sb="6" eb="8">
      <t>ジュウキョ</t>
    </rPh>
    <rPh sb="9" eb="11">
      <t>シュルイ</t>
    </rPh>
    <rPh sb="12" eb="14">
      <t>ジュウタク</t>
    </rPh>
    <rPh sb="15" eb="17">
      <t>ショユウ</t>
    </rPh>
    <rPh sb="18" eb="20">
      <t>カンケイ</t>
    </rPh>
    <rPh sb="20" eb="21">
      <t>ベツ</t>
    </rPh>
    <rPh sb="21" eb="23">
      <t>イッパン</t>
    </rPh>
    <rPh sb="23" eb="26">
      <t>セタイスウ</t>
    </rPh>
    <rPh sb="29" eb="31">
      <t>イッパン</t>
    </rPh>
    <rPh sb="31" eb="33">
      <t>セタイ</t>
    </rPh>
    <rPh sb="33" eb="35">
      <t>ジンイン</t>
    </rPh>
    <phoneticPr fontId="4"/>
  </si>
  <si>
    <t>03-11　住宅の建て方別住宅に住む一般世帯数および一般世帯人員</t>
    <rPh sb="6" eb="8">
      <t>ジュウタク</t>
    </rPh>
    <rPh sb="9" eb="10">
      <t>タ</t>
    </rPh>
    <rPh sb="11" eb="12">
      <t>カタ</t>
    </rPh>
    <rPh sb="12" eb="13">
      <t>ベツ</t>
    </rPh>
    <rPh sb="13" eb="15">
      <t>ジュウタク</t>
    </rPh>
    <rPh sb="16" eb="17">
      <t>ス</t>
    </rPh>
    <rPh sb="18" eb="20">
      <t>イッパン</t>
    </rPh>
    <rPh sb="20" eb="23">
      <t>セタイスウ</t>
    </rPh>
    <rPh sb="26" eb="28">
      <t>イッパン</t>
    </rPh>
    <rPh sb="28" eb="30">
      <t>セタイ</t>
    </rPh>
    <rPh sb="30" eb="32">
      <t>ジンイン</t>
    </rPh>
    <phoneticPr fontId="4"/>
  </si>
  <si>
    <t>03-12　年齢(5歳階級)、男女別高齢単身者数</t>
    <phoneticPr fontId="4"/>
  </si>
  <si>
    <t>03-15　常住地による従業・通学市区町村別15歳以上就業者数および通学者数</t>
    <rPh sb="6" eb="8">
      <t>ジョウジュウ</t>
    </rPh>
    <rPh sb="8" eb="9">
      <t>チ</t>
    </rPh>
    <rPh sb="12" eb="14">
      <t>ジュウギョウ</t>
    </rPh>
    <rPh sb="15" eb="17">
      <t>ツウガク</t>
    </rPh>
    <rPh sb="17" eb="19">
      <t>シク</t>
    </rPh>
    <rPh sb="19" eb="21">
      <t>チョウソン</t>
    </rPh>
    <rPh sb="21" eb="22">
      <t>ベツ</t>
    </rPh>
    <rPh sb="24" eb="27">
      <t>サイイジョウ</t>
    </rPh>
    <rPh sb="27" eb="30">
      <t>シュウギョウシャ</t>
    </rPh>
    <rPh sb="30" eb="31">
      <t>カズ</t>
    </rPh>
    <rPh sb="34" eb="37">
      <t>ツウガクシャ</t>
    </rPh>
    <rPh sb="37" eb="38">
      <t>スウ</t>
    </rPh>
    <phoneticPr fontId="4"/>
  </si>
  <si>
    <t>03-03　地区別世帯数および人口</t>
    <phoneticPr fontId="4"/>
  </si>
  <si>
    <t>03-06　職業(大分類)、従業上の地位、男女別15歳以上就業者数</t>
    <rPh sb="6" eb="8">
      <t>ショクギョウ</t>
    </rPh>
    <rPh sb="9" eb="10">
      <t>ダイ</t>
    </rPh>
    <rPh sb="10" eb="12">
      <t>ブンルイ</t>
    </rPh>
    <rPh sb="14" eb="16">
      <t>ジュウギョウ</t>
    </rPh>
    <rPh sb="16" eb="17">
      <t>ジョウ</t>
    </rPh>
    <rPh sb="18" eb="20">
      <t>チイ</t>
    </rPh>
    <rPh sb="21" eb="23">
      <t>ダンジョ</t>
    </rPh>
    <rPh sb="23" eb="24">
      <t>ベツ</t>
    </rPh>
    <rPh sb="26" eb="29">
      <t>サイイジョウ</t>
    </rPh>
    <rPh sb="29" eb="32">
      <t>シュウギョウシャ</t>
    </rPh>
    <rPh sb="32" eb="33">
      <t>スウ</t>
    </rPh>
    <phoneticPr fontId="4"/>
  </si>
  <si>
    <t>03-13　人口集中地区(DID)</t>
    <phoneticPr fontId="4"/>
  </si>
  <si>
    <t>03-14　昼間人口</t>
    <phoneticPr fontId="4"/>
  </si>
  <si>
    <t>第3章　国勢調査</t>
    <rPh sb="0" eb="1">
      <t>ダイ</t>
    </rPh>
    <rPh sb="2" eb="3">
      <t>ショウ</t>
    </rPh>
    <rPh sb="4" eb="8">
      <t>コクセイチョウサ</t>
    </rPh>
    <phoneticPr fontId="4"/>
  </si>
  <si>
    <t>03-16　従業地・通学地による常住市区町村別15歳以上就業者数および通学者数</t>
    <rPh sb="6" eb="8">
      <t>ジュウギョウ</t>
    </rPh>
    <rPh sb="8" eb="9">
      <t>チ</t>
    </rPh>
    <rPh sb="10" eb="12">
      <t>ツウガク</t>
    </rPh>
    <rPh sb="12" eb="13">
      <t>チ</t>
    </rPh>
    <rPh sb="16" eb="18">
      <t>ジョウジュウ</t>
    </rPh>
    <rPh sb="18" eb="20">
      <t>シク</t>
    </rPh>
    <rPh sb="20" eb="22">
      <t>チョウソン</t>
    </rPh>
    <rPh sb="22" eb="23">
      <t>ベツ</t>
    </rPh>
    <rPh sb="25" eb="28">
      <t>サイイジョウ</t>
    </rPh>
    <rPh sb="28" eb="31">
      <t>シュウギョウシャ</t>
    </rPh>
    <rPh sb="31" eb="32">
      <t>カズ</t>
    </rPh>
    <rPh sb="35" eb="38">
      <t>ツウガクシャ</t>
    </rPh>
    <rPh sb="38" eb="39">
      <t>スウ</t>
    </rPh>
    <phoneticPr fontId="4"/>
  </si>
  <si>
    <t>完全
失業者</t>
    <rPh sb="0" eb="2">
      <t>カンゼン</t>
    </rPh>
    <rPh sb="3" eb="6">
      <t>シツギョウシャ</t>
    </rPh>
    <phoneticPr fontId="4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</si>
  <si>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4"/>
  </si>
  <si>
    <t>公務 (他に分類されないもの）</t>
    <rPh sb="0" eb="2">
      <t>コウム</t>
    </rPh>
    <rPh sb="4" eb="5">
      <t>ホカ</t>
    </rPh>
    <rPh sb="6" eb="8">
      <t>ブンルイ</t>
    </rPh>
    <phoneticPr fontId="4"/>
  </si>
  <si>
    <t>令和2年</t>
    <rPh sb="0" eb="2">
      <t>レイワ</t>
    </rPh>
    <rPh sb="3" eb="4">
      <t>ネン</t>
    </rPh>
    <phoneticPr fontId="4"/>
  </si>
  <si>
    <t>平成27年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</si>
  <si>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</si>
  <si>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総数</t>
    <rPh sb="0" eb="2">
      <t>ソウスウ</t>
    </rPh>
    <phoneticPr fontId="2"/>
  </si>
  <si>
    <t>大聖寺</t>
    <rPh sb="0" eb="3">
      <t>ダイショウジ</t>
    </rPh>
    <phoneticPr fontId="2"/>
  </si>
  <si>
    <t>山代</t>
    <rPh sb="0" eb="2">
      <t>ヤマシロ</t>
    </rPh>
    <phoneticPr fontId="2"/>
  </si>
  <si>
    <t>庄</t>
    <rPh sb="0" eb="1">
      <t>ショウ</t>
    </rPh>
    <phoneticPr fontId="2"/>
  </si>
  <si>
    <t>勅使</t>
    <rPh sb="0" eb="2">
      <t>チョクシ</t>
    </rPh>
    <phoneticPr fontId="2"/>
  </si>
  <si>
    <t>東谷口</t>
    <rPh sb="0" eb="3">
      <t>ヒガシタニグチ</t>
    </rPh>
    <phoneticPr fontId="2"/>
  </si>
  <si>
    <t>片山津</t>
    <rPh sb="0" eb="3">
      <t>カタヤマヅ</t>
    </rPh>
    <phoneticPr fontId="2"/>
  </si>
  <si>
    <t>作見</t>
    <rPh sb="0" eb="1">
      <t>サク</t>
    </rPh>
    <rPh sb="1" eb="2">
      <t>ミ</t>
    </rPh>
    <phoneticPr fontId="2"/>
  </si>
  <si>
    <t>金明</t>
    <rPh sb="0" eb="1">
      <t>キン</t>
    </rPh>
    <rPh sb="1" eb="2">
      <t>メイ</t>
    </rPh>
    <phoneticPr fontId="2"/>
  </si>
  <si>
    <t>湖北</t>
    <rPh sb="0" eb="2">
      <t>コホク</t>
    </rPh>
    <phoneticPr fontId="2"/>
  </si>
  <si>
    <t>動橋</t>
    <rPh sb="0" eb="2">
      <t>イブリバシ</t>
    </rPh>
    <phoneticPr fontId="2"/>
  </si>
  <si>
    <t>分校</t>
    <rPh sb="0" eb="2">
      <t>ブンギョウ</t>
    </rPh>
    <phoneticPr fontId="2"/>
  </si>
  <si>
    <t>橋立</t>
    <rPh sb="0" eb="1">
      <t>ハシ</t>
    </rPh>
    <rPh sb="1" eb="2">
      <t>タ</t>
    </rPh>
    <phoneticPr fontId="2"/>
  </si>
  <si>
    <t>三木</t>
    <rPh sb="0" eb="2">
      <t>ミキ</t>
    </rPh>
    <phoneticPr fontId="2"/>
  </si>
  <si>
    <t>三谷</t>
    <rPh sb="0" eb="2">
      <t>ミタニ</t>
    </rPh>
    <phoneticPr fontId="2"/>
  </si>
  <si>
    <t>南郷</t>
    <rPh sb="0" eb="2">
      <t>ナンゴウ</t>
    </rPh>
    <phoneticPr fontId="2"/>
  </si>
  <si>
    <t>塩屋</t>
    <rPh sb="0" eb="2">
      <t>シオヤ</t>
    </rPh>
    <phoneticPr fontId="2"/>
  </si>
  <si>
    <t>温泉</t>
    <rPh sb="0" eb="2">
      <t>オンセン</t>
    </rPh>
    <phoneticPr fontId="2"/>
  </si>
  <si>
    <t>河南</t>
    <rPh sb="0" eb="2">
      <t>カワミナミ</t>
    </rPh>
    <phoneticPr fontId="2"/>
  </si>
  <si>
    <t>西谷</t>
    <rPh sb="0" eb="2">
      <t>ニシタニ</t>
    </rPh>
    <phoneticPr fontId="2"/>
  </si>
  <si>
    <t>東谷</t>
    <rPh sb="0" eb="2">
      <t>ヒガシタニ</t>
    </rPh>
    <phoneticPr fontId="2"/>
  </si>
  <si>
    <t>-</t>
    <phoneticPr fontId="4"/>
  </si>
  <si>
    <t>※世帯数は「施設等の世帯」を含めた数値。</t>
    <rPh sb="1" eb="4">
      <t>セタイスウ</t>
    </rPh>
    <rPh sb="6" eb="8">
      <t>シセツ</t>
    </rPh>
    <rPh sb="8" eb="9">
      <t>トウ</t>
    </rPh>
    <rPh sb="10" eb="12">
      <t>セタイ</t>
    </rPh>
    <rPh sb="14" eb="15">
      <t>フク</t>
    </rPh>
    <rPh sb="17" eb="19">
      <t>スウチ</t>
    </rPh>
    <phoneticPr fontId="4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</si>
  <si>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4"/>
  </si>
  <si>
    <t>各年10月1日現在</t>
    <rPh sb="0" eb="1">
      <t>カク</t>
    </rPh>
    <rPh sb="1" eb="2">
      <t>ネン</t>
    </rPh>
    <rPh sb="4" eb="5">
      <t>ガツ</t>
    </rPh>
    <rPh sb="6" eb="9">
      <t>ニチゲンザイ</t>
    </rPh>
    <phoneticPr fontId="4"/>
  </si>
  <si>
    <t>平成17年</t>
    <rPh sb="0" eb="1">
      <t>ヒラ</t>
    </rPh>
    <rPh sb="1" eb="2">
      <t>シゲル</t>
    </rPh>
    <rPh sb="4" eb="5">
      <t>ネン</t>
    </rPh>
    <phoneticPr fontId="4"/>
  </si>
  <si>
    <t>不動産業</t>
    <phoneticPr fontId="12"/>
  </si>
  <si>
    <t>飲食店,宿泊業</t>
    <rPh sb="0" eb="3">
      <t>インショクテン</t>
    </rPh>
    <rPh sb="4" eb="7">
      <t>シュクハクギョウ</t>
    </rPh>
    <phoneticPr fontId="4"/>
  </si>
  <si>
    <t>公務（他に分類されないもの）</t>
    <rPh sb="0" eb="2">
      <t>コウム</t>
    </rPh>
    <rPh sb="3" eb="4">
      <t>ホカ</t>
    </rPh>
    <rPh sb="5" eb="7">
      <t>ブンルイ</t>
    </rPh>
    <phoneticPr fontId="4"/>
  </si>
  <si>
    <t>専門的・技術的職業従事者</t>
  </si>
  <si>
    <t xml:space="preserve">管理的職業従事者    </t>
  </si>
  <si>
    <t xml:space="preserve">事務従事者    </t>
  </si>
  <si>
    <t xml:space="preserve">販売従事者    </t>
  </si>
  <si>
    <t xml:space="preserve">サービス職業従事者    </t>
  </si>
  <si>
    <t xml:space="preserve">保安職業従事者    </t>
  </si>
  <si>
    <t xml:space="preserve">農林漁業作業者    </t>
  </si>
  <si>
    <t xml:space="preserve">運輸・通信従事者    </t>
  </si>
  <si>
    <t xml:space="preserve">生産工程・労務作業者    </t>
  </si>
  <si>
    <t xml:space="preserve">分類不能の職業    </t>
  </si>
  <si>
    <t>平成17年</t>
    <phoneticPr fontId="4"/>
  </si>
  <si>
    <t>　22</t>
    <phoneticPr fontId="4"/>
  </si>
  <si>
    <t>平成17年</t>
    <phoneticPr fontId="4"/>
  </si>
  <si>
    <t>※総数には分類不能含む。</t>
    <phoneticPr fontId="4"/>
  </si>
  <si>
    <t>農業</t>
    <rPh sb="0" eb="2">
      <t>ノウギョウ</t>
    </rPh>
    <phoneticPr fontId="4"/>
  </si>
  <si>
    <t>林業</t>
    <rPh sb="0" eb="2">
      <t>リンギョウ</t>
    </rPh>
    <phoneticPr fontId="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</si>
  <si>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4"/>
  </si>
  <si>
    <t>情報通信業</t>
    <rPh sb="0" eb="5">
      <t>ジョウホウツウシンギョウ</t>
    </rPh>
    <phoneticPr fontId="4"/>
  </si>
  <si>
    <t>運輸業</t>
    <rPh sb="0" eb="3">
      <t>ウンユギョウ</t>
    </rPh>
    <phoneticPr fontId="4"/>
  </si>
  <si>
    <t>卸売・小売業</t>
    <rPh sb="0" eb="2">
      <t>オロシウ</t>
    </rPh>
    <rPh sb="3" eb="6">
      <t>コウリギョウ</t>
    </rPh>
    <phoneticPr fontId="4"/>
  </si>
  <si>
    <t>金融・保険業</t>
    <rPh sb="0" eb="2">
      <t>キンユウ</t>
    </rPh>
    <rPh sb="3" eb="6">
      <t>ホケンギョウ</t>
    </rPh>
    <phoneticPr fontId="4"/>
  </si>
  <si>
    <t>不動産業</t>
    <rPh sb="0" eb="4">
      <t>フドウサンギョウ</t>
    </rPh>
    <phoneticPr fontId="4"/>
  </si>
  <si>
    <t>飲食店、宿泊業</t>
    <rPh sb="0" eb="3">
      <t>インショクテン</t>
    </rPh>
    <rPh sb="4" eb="7">
      <t>シュクハクギョウ</t>
    </rPh>
    <phoneticPr fontId="4"/>
  </si>
  <si>
    <t>医療、福祉</t>
    <rPh sb="0" eb="2">
      <t>イリョウ</t>
    </rPh>
    <rPh sb="3" eb="5">
      <t>フクシ</t>
    </rPh>
    <phoneticPr fontId="4"/>
  </si>
  <si>
    <t>教育、学習支援業</t>
    <rPh sb="0" eb="2">
      <t>キョウイク</t>
    </rPh>
    <rPh sb="3" eb="5">
      <t>ガクシュウ</t>
    </rPh>
    <rPh sb="5" eb="8">
      <t>シエンギョウ</t>
    </rPh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</si>
  <si>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</si>
  <si>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r>
      <t>サービス業</t>
    </r>
    <r>
      <rPr>
        <sz val="7"/>
        <rFont val="ＭＳ ゴシック"/>
        <family val="3"/>
        <charset val="128"/>
      </rPr>
      <t>（他に分類されないもの）</t>
    </r>
    <rPh sb="4" eb="5">
      <t>ギョウ</t>
    </rPh>
    <rPh sb="6" eb="7">
      <t>ホカ</t>
    </rPh>
    <rPh sb="8" eb="10">
      <t>ブンルイ</t>
    </rPh>
    <phoneticPr fontId="4"/>
  </si>
  <si>
    <t>-</t>
    <phoneticPr fontId="4"/>
  </si>
  <si>
    <t>※平成17年のデータは旧産業分類のもの。</t>
    <rPh sb="1" eb="3">
      <t>ヘイセイ</t>
    </rPh>
    <rPh sb="5" eb="6">
      <t>ネン</t>
    </rPh>
    <rPh sb="11" eb="12">
      <t>キュウ</t>
    </rPh>
    <rPh sb="12" eb="14">
      <t>サンギョウ</t>
    </rPh>
    <rPh sb="14" eb="16">
      <t>ブンルイ</t>
    </rPh>
    <phoneticPr fontId="4"/>
  </si>
  <si>
    <t>資料：国勢調査</t>
    <rPh sb="0" eb="2">
      <t>シリョウ</t>
    </rPh>
    <rPh sb="3" eb="5">
      <t>コクセイ</t>
    </rPh>
    <rPh sb="5" eb="7">
      <t>チョウサ</t>
    </rPh>
    <phoneticPr fontId="4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</si>
  <si>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</si>
  <si>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>常住人口
(1)</t>
    <rPh sb="0" eb="1">
      <t>ツネ</t>
    </rPh>
    <rPh sb="1" eb="2">
      <t>ス</t>
    </rPh>
    <rPh sb="2" eb="4">
      <t>ジンコウ</t>
    </rPh>
    <phoneticPr fontId="4"/>
  </si>
  <si>
    <t>流入
(2)</t>
    <rPh sb="0" eb="2">
      <t>リュウニュウ</t>
    </rPh>
    <phoneticPr fontId="4"/>
  </si>
  <si>
    <t>流出
(3)</t>
    <rPh sb="0" eb="2">
      <t>リュウシュツ</t>
    </rPh>
    <phoneticPr fontId="4"/>
  </si>
  <si>
    <t>昼間人口
(1)+(2)-(3)</t>
    <rPh sb="0" eb="2">
      <t>ヒルマ</t>
    </rPh>
    <rPh sb="2" eb="4">
      <t>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</si>
</sst>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#,##0_ "/>
    <numFmt numFmtId="177" formatCode="#,##0_);[Red]\(#,##0\)"/>
    <numFmt numFmtId="178" formatCode="0.0_ "/>
    <numFmt numFmtId="179" formatCode="0.00_);[Red]\(0.00\)"/>
    <numFmt numFmtId="180" formatCode="\ ###,###,##0;&quot;-&quot;###,###,##0"/>
    <numFmt numFmtId="181" formatCode="#,##0;[Red]#,##0"/>
    <numFmt numFmtId="182" formatCode="#,##0;[Red]\-#,##0;\-"/>
    <numFmt numFmtId="183" formatCode="#,##0.0;[Red]#,##0.0"/>
    <numFmt numFmtId="184" formatCode="0.0_);[Red]\(0.0\)"/>
    <numFmt numFmtId="185" formatCode="#,##0.00;[Red]#,##0.00"/>
  </numFmts>
  <fonts count="4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5"/>
      <name val="ＭＳ Ｐゴシック"/>
      <family val="3"/>
      <charset val="128"/>
    </font>
    <font>
      <u/>
      <sz val="15"/>
      <name val="ＭＳ Ｐゴシック"/>
      <family val="3"/>
      <charset val="128"/>
    </font>
    <font>
      <sz val="10"/>
      <name val="ＭＳゴシック"/>
      <family val="3"/>
      <charset val="128"/>
    </font>
    <font>
      <b/>
      <sz val="13.5"/>
      <name val="ＭＳ ゴシック"/>
      <family val="3"/>
      <charset val="128"/>
    </font>
    <font>
      <b/>
      <sz val="10"/>
      <name val="ＭＳ 明朝"/>
      <family val="1"/>
      <charset val="128"/>
    </font>
    <font>
      <sz val="7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70">
    <xf numFmtId="0" fontId="0" fillId="0" borderId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37" applyNumberFormat="0" applyAlignment="0" applyProtection="0">
      <alignment vertical="center"/>
    </xf>
    <xf numFmtId="0" fontId="25" fillId="6" borderId="38" applyNumberFormat="0" applyAlignment="0" applyProtection="0">
      <alignment vertical="center"/>
    </xf>
    <xf numFmtId="0" fontId="26" fillId="6" borderId="37" applyNumberFormat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8" fillId="7" borderId="4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1" fillId="8" borderId="41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</cellStyleXfs>
  <cellXfs count="810">
    <xf numFmtId="0" fontId="0" fillId="0" borderId="0" xfId="0"/>
    <xf numFmtId="0" fontId="6" fillId="0" borderId="0" xfId="0" applyFont="1"/>
    <xf numFmtId="0" fontId="7" fillId="0" borderId="3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top"/>
    </xf>
    <xf numFmtId="0" fontId="6" fillId="0" borderId="0" xfId="0" applyFont="1" applyBorder="1"/>
    <xf numFmtId="0" fontId="9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9" fillId="0" borderId="18" xfId="0" applyFont="1" applyBorder="1" applyAlignment="1">
      <alignment horizontal="center" vertical="top"/>
    </xf>
    <xf numFmtId="0" fontId="9" fillId="0" borderId="1" xfId="0" applyFont="1" applyBorder="1" applyAlignment="1">
      <alignment horizontal="distributed" vertical="center" justifyLastLine="1"/>
    </xf>
    <xf numFmtId="0" fontId="9" fillId="0" borderId="0" xfId="0" applyFont="1"/>
    <xf numFmtId="0" fontId="9" fillId="0" borderId="0" xfId="0" applyFont="1" applyBorder="1" applyAlignment="1">
      <alignment vertical="center" justifyLastLine="1"/>
    </xf>
    <xf numFmtId="0" fontId="9" fillId="0" borderId="2" xfId="0" applyFont="1" applyBorder="1" applyAlignment="1">
      <alignment horizontal="distributed" vertical="center" justifyLastLine="1"/>
    </xf>
    <xf numFmtId="180" fontId="7" fillId="33" borderId="0" xfId="4" applyNumberFormat="1" applyFont="1" applyFill="1" applyBorder="1" applyAlignment="1">
      <alignment horizontal="right" vertical="center"/>
    </xf>
    <xf numFmtId="0" fontId="6" fillId="33" borderId="0" xfId="4" applyFont="1" applyFill="1" applyBorder="1">
      <alignment vertical="center"/>
    </xf>
    <xf numFmtId="177" fontId="9" fillId="33" borderId="0" xfId="0" applyNumberFormat="1" applyFont="1" applyFill="1" applyBorder="1" applyAlignment="1">
      <alignment horizontal="right" vertical="center" wrapText="1"/>
    </xf>
    <xf numFmtId="0" fontId="6" fillId="33" borderId="0" xfId="0" applyFont="1" applyFill="1"/>
    <xf numFmtId="0" fontId="6" fillId="33" borderId="0" xfId="2" applyFont="1" applyFill="1">
      <alignment vertical="center"/>
    </xf>
    <xf numFmtId="0" fontId="5" fillId="33" borderId="0" xfId="2" applyFont="1" applyFill="1" applyAlignment="1">
      <alignment vertical="center"/>
    </xf>
    <xf numFmtId="0" fontId="7" fillId="33" borderId="0" xfId="2" applyFont="1" applyFill="1" applyAlignment="1">
      <alignment vertical="center"/>
    </xf>
    <xf numFmtId="0" fontId="9" fillId="33" borderId="0" xfId="2" applyFont="1" applyFill="1" applyAlignment="1">
      <alignment vertical="center"/>
    </xf>
    <xf numFmtId="49" fontId="14" fillId="33" borderId="1" xfId="2" applyNumberFormat="1" applyFont="1" applyFill="1" applyBorder="1" applyAlignment="1">
      <alignment horizontal="center" vertical="center" justifyLastLine="1"/>
    </xf>
    <xf numFmtId="49" fontId="9" fillId="33" borderId="0" xfId="2" applyNumberFormat="1" applyFont="1" applyFill="1" applyAlignment="1">
      <alignment vertical="center"/>
    </xf>
    <xf numFmtId="49" fontId="9" fillId="33" borderId="0" xfId="2" applyNumberFormat="1" applyFont="1" applyFill="1" applyBorder="1" applyAlignment="1">
      <alignment horizontal="center" vertical="center"/>
    </xf>
    <xf numFmtId="0" fontId="7" fillId="33" borderId="0" xfId="2" applyFont="1" applyFill="1">
      <alignment vertical="center"/>
    </xf>
    <xf numFmtId="0" fontId="9" fillId="33" borderId="0" xfId="2" applyFont="1" applyFill="1">
      <alignment vertical="center"/>
    </xf>
    <xf numFmtId="181" fontId="13" fillId="33" borderId="15" xfId="2" applyNumberFormat="1" applyFont="1" applyFill="1" applyBorder="1">
      <alignment vertical="center"/>
    </xf>
    <xf numFmtId="181" fontId="13" fillId="33" borderId="4" xfId="2" applyNumberFormat="1" applyFont="1" applyFill="1" applyBorder="1" applyAlignment="1">
      <alignment horizontal="center" vertical="center" wrapText="1"/>
    </xf>
    <xf numFmtId="181" fontId="13" fillId="33" borderId="4" xfId="2" applyNumberFormat="1" applyFont="1" applyFill="1" applyBorder="1">
      <alignment vertical="center"/>
    </xf>
    <xf numFmtId="0" fontId="9" fillId="33" borderId="0" xfId="2" applyFont="1" applyFill="1" applyBorder="1" applyAlignment="1">
      <alignment vertical="center"/>
    </xf>
    <xf numFmtId="0" fontId="5" fillId="33" borderId="0" xfId="2" applyFont="1" applyFill="1" applyBorder="1" applyAlignment="1">
      <alignment vertical="center"/>
    </xf>
    <xf numFmtId="0" fontId="5" fillId="33" borderId="0" xfId="2" applyFont="1" applyFill="1" applyBorder="1" applyAlignment="1">
      <alignment horizontal="right" vertical="center"/>
    </xf>
    <xf numFmtId="181" fontId="9" fillId="33" borderId="4" xfId="2" applyNumberFormat="1" applyFont="1" applyFill="1" applyBorder="1" applyAlignment="1">
      <alignment horizontal="center" vertical="center" justifyLastLine="1"/>
    </xf>
    <xf numFmtId="0" fontId="9" fillId="33" borderId="0" xfId="2" applyFont="1" applyFill="1" applyBorder="1">
      <alignment vertical="center"/>
    </xf>
    <xf numFmtId="0" fontId="9" fillId="33" borderId="3" xfId="2" applyFont="1" applyFill="1" applyBorder="1">
      <alignment vertical="center"/>
    </xf>
    <xf numFmtId="0" fontId="9" fillId="33" borderId="5" xfId="3" applyFont="1" applyFill="1" applyBorder="1" applyAlignment="1">
      <alignment horizontal="distributed" vertical="center" justifyLastLine="1"/>
    </xf>
    <xf numFmtId="0" fontId="9" fillId="33" borderId="12" xfId="3" applyFont="1" applyFill="1" applyBorder="1" applyAlignment="1">
      <alignment horizontal="distributed" vertical="center" wrapText="1" justifyLastLine="1"/>
    </xf>
    <xf numFmtId="0" fontId="9" fillId="33" borderId="4" xfId="3" applyFont="1" applyFill="1" applyBorder="1" applyAlignment="1">
      <alignment horizontal="center" vertical="center" wrapText="1" justifyLastLine="1"/>
    </xf>
    <xf numFmtId="0" fontId="9" fillId="33" borderId="0" xfId="3" applyFont="1" applyFill="1" applyBorder="1" applyAlignment="1">
      <alignment horizontal="center" vertical="center" wrapText="1" justifyLastLine="1"/>
    </xf>
    <xf numFmtId="181" fontId="9" fillId="33" borderId="6" xfId="3" applyNumberFormat="1" applyFont="1" applyFill="1" applyBorder="1" applyAlignment="1">
      <alignment horizontal="distributed" vertical="center" justifyLastLine="1"/>
    </xf>
    <xf numFmtId="0" fontId="9" fillId="33" borderId="0" xfId="3" applyFont="1" applyFill="1" applyBorder="1" applyAlignment="1">
      <alignment horizontal="distributed" vertical="center" justifyLastLine="1"/>
    </xf>
    <xf numFmtId="181" fontId="10" fillId="33" borderId="6" xfId="3" applyNumberFormat="1" applyFont="1" applyFill="1" applyBorder="1" applyAlignment="1">
      <alignment horizontal="right" vertical="center"/>
    </xf>
    <xf numFmtId="0" fontId="9" fillId="33" borderId="8" xfId="3" applyFont="1" applyFill="1" applyBorder="1" applyAlignment="1">
      <alignment horizontal="center" vertical="center" wrapText="1" justifyLastLine="1"/>
    </xf>
    <xf numFmtId="181" fontId="10" fillId="33" borderId="6" xfId="3" applyNumberFormat="1" applyFont="1" applyFill="1" applyBorder="1" applyAlignment="1">
      <alignment horizontal="distributed" vertical="center" justifyLastLine="1"/>
    </xf>
    <xf numFmtId="0" fontId="10" fillId="33" borderId="0" xfId="3" applyFont="1" applyFill="1" applyBorder="1" applyAlignment="1">
      <alignment horizontal="left" vertical="center" wrapText="1"/>
    </xf>
    <xf numFmtId="0" fontId="7" fillId="33" borderId="0" xfId="3" applyFont="1" applyFill="1" applyAlignment="1">
      <alignment vertical="center"/>
    </xf>
    <xf numFmtId="0" fontId="7" fillId="33" borderId="0" xfId="3" applyFont="1" applyFill="1" applyAlignment="1">
      <alignment horizontal="center" vertical="center"/>
    </xf>
    <xf numFmtId="0" fontId="9" fillId="33" borderId="1" xfId="3" applyFont="1" applyFill="1" applyBorder="1" applyAlignment="1">
      <alignment horizontal="distributed" vertical="center" justifyLastLine="1"/>
    </xf>
    <xf numFmtId="0" fontId="9" fillId="33" borderId="2" xfId="3" applyFont="1" applyFill="1" applyBorder="1" applyAlignment="1">
      <alignment horizontal="distributed" vertical="center" justifyLastLine="1"/>
    </xf>
    <xf numFmtId="0" fontId="10" fillId="33" borderId="0" xfId="3" applyFont="1" applyFill="1" applyAlignment="1">
      <alignment vertical="center"/>
    </xf>
    <xf numFmtId="0" fontId="9" fillId="33" borderId="0" xfId="3" applyFont="1" applyFill="1" applyBorder="1" applyAlignment="1">
      <alignment horizontal="right" vertical="center"/>
    </xf>
    <xf numFmtId="0" fontId="9" fillId="33" borderId="8" xfId="3" applyFont="1" applyFill="1" applyBorder="1" applyAlignment="1">
      <alignment horizontal="right" vertical="center"/>
    </xf>
    <xf numFmtId="0" fontId="10" fillId="33" borderId="0" xfId="3" applyFont="1" applyFill="1" applyBorder="1" applyAlignment="1">
      <alignment horizontal="left" vertical="center"/>
    </xf>
    <xf numFmtId="0" fontId="10" fillId="33" borderId="7" xfId="3" applyFont="1" applyFill="1" applyBorder="1" applyAlignment="1">
      <alignment horizontal="left" vertical="center"/>
    </xf>
    <xf numFmtId="0" fontId="9" fillId="33" borderId="3" xfId="3" applyFont="1" applyFill="1" applyBorder="1" applyAlignment="1">
      <alignment horizontal="right" vertical="top"/>
    </xf>
    <xf numFmtId="0" fontId="10" fillId="33" borderId="7" xfId="3" applyFont="1" applyFill="1" applyBorder="1" applyAlignment="1">
      <alignment vertical="center"/>
    </xf>
    <xf numFmtId="181" fontId="9" fillId="33" borderId="4" xfId="3" applyNumberFormat="1" applyFont="1" applyFill="1" applyBorder="1" applyAlignment="1">
      <alignment vertical="center"/>
    </xf>
    <xf numFmtId="0" fontId="9" fillId="33" borderId="7" xfId="3" applyFont="1" applyFill="1" applyBorder="1" applyAlignment="1">
      <alignment horizontal="distributed" vertical="center" justifyLastLine="1"/>
    </xf>
    <xf numFmtId="0" fontId="9" fillId="33" borderId="8" xfId="3" applyFont="1" applyFill="1" applyBorder="1" applyAlignment="1">
      <alignment horizontal="right" vertical="top"/>
    </xf>
    <xf numFmtId="0" fontId="9" fillId="33" borderId="10" xfId="3" applyFont="1" applyFill="1" applyBorder="1" applyAlignment="1">
      <alignment horizontal="distributed" vertical="top" justifyLastLine="1"/>
    </xf>
    <xf numFmtId="0" fontId="9" fillId="33" borderId="4" xfId="3" applyFont="1" applyFill="1" applyBorder="1" applyAlignment="1">
      <alignment vertical="center"/>
    </xf>
    <xf numFmtId="0" fontId="10" fillId="33" borderId="16" xfId="3" applyFont="1" applyFill="1" applyBorder="1" applyAlignment="1">
      <alignment vertical="center"/>
    </xf>
    <xf numFmtId="0" fontId="9" fillId="33" borderId="18" xfId="3" applyFont="1" applyFill="1" applyBorder="1" applyAlignment="1">
      <alignment horizontal="distributed" vertical="top" justifyLastLine="1"/>
    </xf>
    <xf numFmtId="0" fontId="11" fillId="33" borderId="0" xfId="4" applyFont="1" applyFill="1" applyAlignment="1">
      <alignment vertical="center"/>
    </xf>
    <xf numFmtId="0" fontId="11" fillId="33" borderId="3" xfId="4" applyFont="1" applyFill="1" applyBorder="1" applyAlignment="1">
      <alignment vertical="center"/>
    </xf>
    <xf numFmtId="0" fontId="7" fillId="33" borderId="3" xfId="4" applyFont="1" applyFill="1" applyBorder="1" applyAlignment="1">
      <alignment horizontal="right" vertical="center"/>
    </xf>
    <xf numFmtId="0" fontId="7" fillId="33" borderId="0" xfId="4" applyFont="1" applyFill="1" applyAlignment="1">
      <alignment vertical="center"/>
    </xf>
    <xf numFmtId="0" fontId="9" fillId="33" borderId="14" xfId="4" applyFont="1" applyFill="1" applyBorder="1" applyAlignment="1">
      <alignment horizontal="distributed" vertical="center" justifyLastLine="1"/>
    </xf>
    <xf numFmtId="0" fontId="11" fillId="33" borderId="5" xfId="4" applyFont="1" applyFill="1" applyBorder="1" applyAlignment="1">
      <alignment horizontal="distributed" vertical="center" wrapText="1" justifyLastLine="1"/>
    </xf>
    <xf numFmtId="0" fontId="14" fillId="33" borderId="12" xfId="4" applyFont="1" applyFill="1" applyBorder="1" applyAlignment="1">
      <alignment horizontal="distributed" vertical="center" wrapText="1" justifyLastLine="1"/>
    </xf>
    <xf numFmtId="0" fontId="6" fillId="33" borderId="0" xfId="4" applyFont="1" applyFill="1">
      <alignment vertical="center"/>
    </xf>
    <xf numFmtId="180" fontId="6" fillId="33" borderId="0" xfId="4" applyNumberFormat="1" applyFont="1" applyFill="1">
      <alignment vertical="center"/>
    </xf>
    <xf numFmtId="0" fontId="9" fillId="33" borderId="0" xfId="4" applyFont="1" applyFill="1">
      <alignment vertical="center"/>
    </xf>
    <xf numFmtId="0" fontId="9" fillId="33" borderId="0" xfId="4" applyFont="1" applyFill="1" applyBorder="1">
      <alignment vertical="center"/>
    </xf>
    <xf numFmtId="180" fontId="9" fillId="33" borderId="0" xfId="4" applyNumberFormat="1" applyFont="1" applyFill="1" applyBorder="1">
      <alignment vertical="center"/>
    </xf>
    <xf numFmtId="177" fontId="13" fillId="33" borderId="0" xfId="0" applyNumberFormat="1" applyFont="1" applyFill="1" applyAlignment="1">
      <alignment horizontal="right" vertical="center"/>
    </xf>
    <xf numFmtId="0" fontId="7" fillId="33" borderId="0" xfId="4" applyFont="1" applyFill="1" applyBorder="1">
      <alignment vertical="center"/>
    </xf>
    <xf numFmtId="0" fontId="7" fillId="33" borderId="0" xfId="4" applyFont="1" applyFill="1">
      <alignment vertical="center"/>
    </xf>
    <xf numFmtId="177" fontId="13" fillId="33" borderId="0" xfId="0" quotePrefix="1" applyNumberFormat="1" applyFont="1" applyFill="1" applyAlignment="1">
      <alignment horizontal="right" vertical="center"/>
    </xf>
    <xf numFmtId="0" fontId="5" fillId="33" borderId="0" xfId="4" applyFont="1" applyFill="1" applyAlignment="1">
      <alignment vertical="center"/>
    </xf>
    <xf numFmtId="177" fontId="13" fillId="33" borderId="0" xfId="4" applyNumberFormat="1" applyFont="1" applyFill="1" applyBorder="1" applyAlignment="1">
      <alignment horizontal="right" vertical="center"/>
    </xf>
    <xf numFmtId="177" fontId="13" fillId="33" borderId="0" xfId="0" quotePrefix="1" applyNumberFormat="1" applyFont="1" applyFill="1" applyBorder="1" applyAlignment="1">
      <alignment horizontal="right" vertical="center"/>
    </xf>
    <xf numFmtId="0" fontId="6" fillId="33" borderId="3" xfId="4" applyFont="1" applyFill="1" applyBorder="1">
      <alignment vertical="center"/>
    </xf>
    <xf numFmtId="0" fontId="6" fillId="33" borderId="0" xfId="4" applyFont="1" applyFill="1" applyBorder="1" applyAlignment="1">
      <alignment vertical="center"/>
    </xf>
    <xf numFmtId="0" fontId="11" fillId="33" borderId="5" xfId="0" applyFont="1" applyFill="1" applyBorder="1" applyAlignment="1">
      <alignment horizontal="distributed" vertical="center" wrapText="1" justifyLastLine="1"/>
    </xf>
    <xf numFmtId="0" fontId="14" fillId="33" borderId="12" xfId="0" applyFont="1" applyFill="1" applyBorder="1" applyAlignment="1">
      <alignment horizontal="distributed" vertical="center" wrapText="1" justifyLastLine="1"/>
    </xf>
    <xf numFmtId="0" fontId="9" fillId="33" borderId="0" xfId="0" applyFont="1" applyFill="1" applyBorder="1" applyAlignment="1">
      <alignment horizontal="distributed" vertical="center" wrapText="1"/>
    </xf>
    <xf numFmtId="0" fontId="9" fillId="33" borderId="7" xfId="0" applyFont="1" applyFill="1" applyBorder="1" applyAlignment="1">
      <alignment horizontal="distributed" vertical="center" wrapText="1"/>
    </xf>
    <xf numFmtId="177" fontId="9" fillId="33" borderId="13" xfId="0" applyNumberFormat="1" applyFont="1" applyFill="1" applyBorder="1" applyAlignment="1">
      <alignment horizontal="right" vertical="center"/>
    </xf>
    <xf numFmtId="0" fontId="9" fillId="33" borderId="0" xfId="0" applyFont="1" applyFill="1" applyBorder="1"/>
    <xf numFmtId="0" fontId="9" fillId="33" borderId="7" xfId="0" applyFont="1" applyFill="1" applyBorder="1"/>
    <xf numFmtId="177" fontId="9" fillId="33" borderId="0" xfId="0" applyNumberFormat="1" applyFont="1" applyFill="1" applyBorder="1" applyAlignment="1">
      <alignment horizontal="right" vertical="center"/>
    </xf>
    <xf numFmtId="0" fontId="11" fillId="33" borderId="0" xfId="0" applyFont="1" applyFill="1" applyBorder="1"/>
    <xf numFmtId="181" fontId="9" fillId="33" borderId="6" xfId="0" applyNumberFormat="1" applyFont="1" applyFill="1" applyBorder="1"/>
    <xf numFmtId="181" fontId="9" fillId="33" borderId="0" xfId="0" applyNumberFormat="1" applyFont="1" applyFill="1" applyBorder="1"/>
    <xf numFmtId="181" fontId="9" fillId="33" borderId="19" xfId="0" applyNumberFormat="1" applyFont="1" applyFill="1" applyBorder="1"/>
    <xf numFmtId="0" fontId="9" fillId="33" borderId="13" xfId="0" applyFont="1" applyFill="1" applyBorder="1"/>
    <xf numFmtId="0" fontId="9" fillId="33" borderId="0" xfId="4" applyFont="1" applyFill="1" applyBorder="1" applyAlignment="1">
      <alignment horizontal="distributed" vertical="center"/>
    </xf>
    <xf numFmtId="0" fontId="9" fillId="33" borderId="0" xfId="0" applyFont="1" applyFill="1"/>
    <xf numFmtId="0" fontId="7" fillId="33" borderId="0" xfId="0" applyFont="1" applyFill="1" applyAlignment="1">
      <alignment vertical="center"/>
    </xf>
    <xf numFmtId="0" fontId="9" fillId="33" borderId="6" xfId="0" applyFont="1" applyFill="1" applyBorder="1" applyAlignment="1">
      <alignment horizontal="distributed" vertical="center" justifyLastLine="1"/>
    </xf>
    <xf numFmtId="0" fontId="9" fillId="33" borderId="0" xfId="0" applyFont="1" applyFill="1" applyBorder="1" applyAlignment="1">
      <alignment horizontal="distributed" vertical="center" justifyLastLine="1"/>
    </xf>
    <xf numFmtId="0" fontId="9" fillId="33" borderId="7" xfId="0" applyFont="1" applyFill="1" applyBorder="1" applyAlignment="1">
      <alignment horizontal="distributed" vertical="center" justifyLastLine="1"/>
    </xf>
    <xf numFmtId="181" fontId="9" fillId="33" borderId="0" xfId="0" applyNumberFormat="1" applyFont="1" applyFill="1"/>
    <xf numFmtId="179" fontId="9" fillId="33" borderId="7" xfId="0" applyNumberFormat="1" applyFont="1" applyFill="1" applyBorder="1" applyAlignment="1">
      <alignment horizontal="distributed" vertical="center"/>
    </xf>
    <xf numFmtId="0" fontId="9" fillId="33" borderId="0" xfId="0" applyFont="1" applyFill="1" applyAlignment="1">
      <alignment vertical="center"/>
    </xf>
    <xf numFmtId="0" fontId="7" fillId="33" borderId="3" xfId="0" applyFont="1" applyFill="1" applyBorder="1" applyAlignment="1">
      <alignment vertical="center"/>
    </xf>
    <xf numFmtId="0" fontId="9" fillId="33" borderId="1" xfId="0" applyFont="1" applyFill="1" applyBorder="1" applyAlignment="1">
      <alignment horizontal="distributed" vertical="center" wrapText="1"/>
    </xf>
    <xf numFmtId="0" fontId="9" fillId="33" borderId="2" xfId="0" applyFont="1" applyFill="1" applyBorder="1" applyAlignment="1">
      <alignment horizontal="distributed" vertical="center" wrapText="1"/>
    </xf>
    <xf numFmtId="176" fontId="9" fillId="33" borderId="0" xfId="0" applyNumberFormat="1" applyFont="1" applyFill="1" applyBorder="1" applyAlignment="1">
      <alignment horizontal="distributed" vertical="center"/>
    </xf>
    <xf numFmtId="176" fontId="9" fillId="33" borderId="0" xfId="0" applyNumberFormat="1" applyFont="1" applyFill="1" applyBorder="1" applyAlignment="1">
      <alignment horizontal="distributed" vertical="center" wrapText="1"/>
    </xf>
    <xf numFmtId="0" fontId="9" fillId="33" borderId="0" xfId="0" applyFont="1" applyFill="1" applyBorder="1" applyAlignment="1">
      <alignment vertical="center"/>
    </xf>
    <xf numFmtId="0" fontId="9" fillId="33" borderId="8" xfId="0" applyFont="1" applyFill="1" applyBorder="1" applyAlignment="1">
      <alignment vertical="center"/>
    </xf>
    <xf numFmtId="0" fontId="9" fillId="33" borderId="10" xfId="0" applyFont="1" applyFill="1" applyBorder="1" applyAlignment="1">
      <alignment horizontal="distributed" vertical="center"/>
    </xf>
    <xf numFmtId="0" fontId="7" fillId="33" borderId="0" xfId="0" applyFont="1" applyFill="1" applyBorder="1" applyAlignment="1">
      <alignment horizontal="distributed" vertical="center"/>
    </xf>
    <xf numFmtId="0" fontId="7" fillId="33" borderId="0" xfId="0" applyFont="1" applyFill="1" applyAlignment="1">
      <alignment horizontal="left" vertical="center"/>
    </xf>
    <xf numFmtId="178" fontId="7" fillId="33" borderId="0" xfId="0" applyNumberFormat="1" applyFont="1" applyFill="1" applyAlignment="1">
      <alignment horizontal="left" vertical="center"/>
    </xf>
    <xf numFmtId="178" fontId="9" fillId="33" borderId="1" xfId="0" applyNumberFormat="1" applyFont="1" applyFill="1" applyBorder="1" applyAlignment="1">
      <alignment horizontal="distributed" vertical="center" justifyLastLine="1"/>
    </xf>
    <xf numFmtId="0" fontId="9" fillId="33" borderId="0" xfId="0" applyFont="1" applyFill="1" applyBorder="1" applyAlignment="1">
      <alignment shrinkToFit="1"/>
    </xf>
    <xf numFmtId="0" fontId="7" fillId="33" borderId="0" xfId="0" applyFont="1" applyFill="1"/>
    <xf numFmtId="0" fontId="6" fillId="33" borderId="0" xfId="0" applyFont="1" applyFill="1" applyAlignment="1">
      <alignment horizontal="center" vertical="center"/>
    </xf>
    <xf numFmtId="0" fontId="9" fillId="33" borderId="0" xfId="0" applyFont="1" applyFill="1" applyAlignment="1">
      <alignment horizontal="center" vertical="center"/>
    </xf>
    <xf numFmtId="0" fontId="9" fillId="33" borderId="7" xfId="0" applyFont="1" applyFill="1" applyBorder="1" applyAlignment="1">
      <alignment horizontal="distributed" vertical="center" indent="1"/>
    </xf>
    <xf numFmtId="0" fontId="9" fillId="33" borderId="7" xfId="0" applyFont="1" applyFill="1" applyBorder="1" applyAlignment="1">
      <alignment horizontal="distributed" vertical="center" wrapText="1" indent="1"/>
    </xf>
    <xf numFmtId="0" fontId="9" fillId="33" borderId="18" xfId="0" applyFont="1" applyFill="1" applyBorder="1" applyAlignment="1">
      <alignment horizontal="distributed" vertical="center" indent="1"/>
    </xf>
    <xf numFmtId="0" fontId="6" fillId="33" borderId="0" xfId="0" applyFont="1" applyFill="1" applyAlignment="1">
      <alignment horizontal="center"/>
    </xf>
    <xf numFmtId="0" fontId="9" fillId="33" borderId="18" xfId="0" applyFont="1" applyFill="1" applyBorder="1" applyAlignment="1">
      <alignment horizontal="distributed" vertical="center" justifyLastLine="1"/>
    </xf>
    <xf numFmtId="0" fontId="7" fillId="33" borderId="20" xfId="0" applyFont="1" applyFill="1" applyBorder="1" applyAlignment="1">
      <alignment horizontal="right" vertical="center"/>
    </xf>
    <xf numFmtId="182" fontId="9" fillId="0" borderId="6" xfId="0" applyNumberFormat="1" applyFont="1" applyBorder="1" applyAlignment="1">
      <alignment horizontal="right" vertical="center"/>
    </xf>
    <xf numFmtId="182" fontId="9" fillId="0" borderId="0" xfId="0" applyNumberFormat="1" applyFont="1" applyBorder="1" applyAlignment="1">
      <alignment horizontal="right" vertical="center"/>
    </xf>
    <xf numFmtId="182" fontId="9" fillId="0" borderId="6" xfId="0" applyNumberFormat="1" applyFont="1" applyBorder="1" applyAlignment="1">
      <alignment horizontal="center" vertical="center"/>
    </xf>
    <xf numFmtId="182" fontId="9" fillId="0" borderId="0" xfId="0" applyNumberFormat="1" applyFont="1" applyBorder="1" applyAlignment="1">
      <alignment horizontal="center" vertical="center"/>
    </xf>
    <xf numFmtId="182" fontId="9" fillId="33" borderId="0" xfId="0" applyNumberFormat="1" applyFont="1" applyFill="1" applyBorder="1" applyAlignment="1">
      <alignment horizontal="right" vertical="center" shrinkToFit="1"/>
    </xf>
    <xf numFmtId="182" fontId="13" fillId="33" borderId="0" xfId="0" applyNumberFormat="1" applyFont="1" applyFill="1" applyBorder="1"/>
    <xf numFmtId="182" fontId="9" fillId="33" borderId="0" xfId="0" applyNumberFormat="1" applyFont="1" applyFill="1" applyBorder="1" applyAlignment="1">
      <alignment horizontal="distributed" vertical="center"/>
    </xf>
    <xf numFmtId="182" fontId="9" fillId="33" borderId="0" xfId="0" applyNumberFormat="1" applyFont="1" applyFill="1" applyBorder="1" applyAlignment="1">
      <alignment horizontal="distributed" vertical="center" wrapText="1"/>
    </xf>
    <xf numFmtId="182" fontId="9" fillId="33" borderId="4" xfId="0" applyNumberFormat="1" applyFont="1" applyFill="1" applyBorder="1" applyAlignment="1">
      <alignment horizontal="right" vertical="center"/>
    </xf>
    <xf numFmtId="182" fontId="13" fillId="33" borderId="0" xfId="0" applyNumberFormat="1" applyFont="1" applyFill="1" applyBorder="1" applyAlignment="1">
      <alignment horizontal="right" vertical="center" shrinkToFit="1"/>
    </xf>
    <xf numFmtId="182" fontId="13" fillId="33" borderId="0" xfId="4" applyNumberFormat="1" applyFont="1" applyFill="1" applyBorder="1" applyAlignment="1">
      <alignment horizontal="right" vertical="center" shrinkToFit="1"/>
    </xf>
    <xf numFmtId="182" fontId="13" fillId="33" borderId="0" xfId="4" applyNumberFormat="1" applyFont="1" applyFill="1" applyBorder="1" applyAlignment="1">
      <alignment horizontal="right" vertical="center"/>
    </xf>
    <xf numFmtId="182" fontId="13" fillId="33" borderId="0" xfId="0" applyNumberFormat="1" applyFont="1" applyFill="1" applyBorder="1" applyAlignment="1">
      <alignment vertical="center"/>
    </xf>
    <xf numFmtId="182" fontId="9" fillId="33" borderId="0" xfId="0" applyNumberFormat="1" applyFont="1" applyFill="1" applyAlignment="1">
      <alignment vertical="center"/>
    </xf>
    <xf numFmtId="0" fontId="0" fillId="33" borderId="0" xfId="3" applyFont="1" applyFill="1" applyAlignment="1">
      <alignment vertical="center"/>
    </xf>
    <xf numFmtId="0" fontId="9" fillId="33" borderId="3" xfId="0" applyFont="1" applyFill="1" applyBorder="1" applyAlignment="1">
      <alignment shrinkToFit="1"/>
    </xf>
    <xf numFmtId="49" fontId="9" fillId="33" borderId="3" xfId="2" applyNumberFormat="1" applyFont="1" applyFill="1" applyBorder="1" applyAlignment="1">
      <alignment horizontal="center" vertical="center"/>
    </xf>
    <xf numFmtId="0" fontId="9" fillId="33" borderId="3" xfId="3" applyFont="1" applyFill="1" applyBorder="1" applyAlignment="1">
      <alignment horizontal="center" vertical="center" wrapText="1" justifyLastLine="1"/>
    </xf>
    <xf numFmtId="0" fontId="9" fillId="33" borderId="3" xfId="3" applyFont="1" applyFill="1" applyBorder="1" applyAlignment="1">
      <alignment horizontal="right" vertical="center"/>
    </xf>
    <xf numFmtId="0" fontId="0" fillId="33" borderId="0" xfId="0" applyFont="1" applyFill="1"/>
    <xf numFmtId="0" fontId="9" fillId="33" borderId="0" xfId="0" applyFont="1" applyFill="1" applyBorder="1" applyAlignment="1">
      <alignment horizontal="left" vertical="center"/>
    </xf>
    <xf numFmtId="0" fontId="9" fillId="33" borderId="7" xfId="0" applyFont="1" applyFill="1" applyBorder="1" applyAlignment="1">
      <alignment horizontal="distributed" vertical="center" shrinkToFit="1"/>
    </xf>
    <xf numFmtId="181" fontId="9" fillId="33" borderId="4" xfId="0" applyNumberFormat="1" applyFont="1" applyFill="1" applyBorder="1" applyAlignment="1">
      <alignment horizontal="right" vertical="center"/>
    </xf>
    <xf numFmtId="0" fontId="0" fillId="0" borderId="0" xfId="0" applyFont="1"/>
    <xf numFmtId="0" fontId="9" fillId="0" borderId="7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distributed" vertical="center"/>
    </xf>
    <xf numFmtId="0" fontId="0" fillId="0" borderId="0" xfId="0" applyFont="1" applyBorder="1"/>
    <xf numFmtId="181" fontId="9" fillId="33" borderId="0" xfId="3" applyNumberFormat="1" applyFont="1" applyFill="1" applyBorder="1" applyAlignment="1">
      <alignment horizontal="right" vertical="center"/>
    </xf>
    <xf numFmtId="181" fontId="9" fillId="33" borderId="0" xfId="3" applyNumberFormat="1" applyFont="1" applyFill="1" applyBorder="1" applyAlignment="1">
      <alignment vertical="center"/>
    </xf>
    <xf numFmtId="0" fontId="9" fillId="33" borderId="0" xfId="3" applyFont="1" applyFill="1" applyAlignment="1">
      <alignment vertical="center"/>
    </xf>
    <xf numFmtId="181" fontId="9" fillId="33" borderId="6" xfId="2" applyNumberFormat="1" applyFont="1" applyFill="1" applyBorder="1" applyAlignment="1">
      <alignment vertical="center" justifyLastLine="1"/>
    </xf>
    <xf numFmtId="181" fontId="9" fillId="33" borderId="17" xfId="2" applyNumberFormat="1" applyFont="1" applyFill="1" applyBorder="1" applyAlignment="1">
      <alignment vertical="center" justifyLastLine="1"/>
    </xf>
    <xf numFmtId="182" fontId="10" fillId="33" borderId="0" xfId="0" applyNumberFormat="1" applyFont="1" applyFill="1" applyBorder="1" applyAlignment="1">
      <alignment horizontal="right" vertical="center"/>
    </xf>
    <xf numFmtId="182" fontId="13" fillId="33" borderId="0" xfId="1" applyNumberFormat="1" applyFont="1" applyFill="1" applyBorder="1" applyAlignment="1">
      <alignment horizontal="right" vertical="center" shrinkToFit="1"/>
    </xf>
    <xf numFmtId="182" fontId="13" fillId="33" borderId="3" xfId="0" applyNumberFormat="1" applyFont="1" applyFill="1" applyBorder="1" applyAlignment="1">
      <alignment horizontal="right" vertical="center" shrinkToFit="1"/>
    </xf>
    <xf numFmtId="182" fontId="13" fillId="33" borderId="3" xfId="1" applyNumberFormat="1" applyFont="1" applyFill="1" applyBorder="1" applyAlignment="1">
      <alignment horizontal="right" vertical="center" shrinkToFit="1"/>
    </xf>
    <xf numFmtId="182" fontId="13" fillId="33" borderId="3" xfId="0" applyNumberFormat="1" applyFont="1" applyFill="1" applyBorder="1" applyAlignment="1">
      <alignment vertical="center" shrinkToFit="1"/>
    </xf>
    <xf numFmtId="182" fontId="10" fillId="33" borderId="0" xfId="0" applyNumberFormat="1" applyFont="1" applyFill="1" applyBorder="1" applyAlignment="1">
      <alignment horizontal="right" vertical="center" shrinkToFit="1"/>
    </xf>
    <xf numFmtId="182" fontId="10" fillId="0" borderId="15" xfId="0" applyNumberFormat="1" applyFont="1" applyBorder="1" applyAlignment="1">
      <alignment vertical="center"/>
    </xf>
    <xf numFmtId="182" fontId="10" fillId="0" borderId="4" xfId="0" applyNumberFormat="1" applyFont="1" applyBorder="1" applyAlignment="1">
      <alignment horizontal="right" vertical="center"/>
    </xf>
    <xf numFmtId="182" fontId="10" fillId="0" borderId="6" xfId="0" applyNumberFormat="1" applyFont="1" applyBorder="1" applyAlignment="1">
      <alignment horizontal="right" vertical="center"/>
    </xf>
    <xf numFmtId="182" fontId="13" fillId="33" borderId="6" xfId="0" applyNumberFormat="1" applyFont="1" applyFill="1" applyBorder="1" applyAlignment="1">
      <alignment horizontal="right" vertical="center" shrinkToFit="1"/>
    </xf>
    <xf numFmtId="182" fontId="13" fillId="33" borderId="17" xfId="0" applyNumberFormat="1" applyFont="1" applyFill="1" applyBorder="1" applyAlignment="1">
      <alignment horizontal="right" vertical="center" shrinkToFit="1"/>
    </xf>
    <xf numFmtId="182" fontId="10" fillId="33" borderId="0" xfId="0" applyNumberFormat="1" applyFont="1" applyFill="1" applyAlignment="1">
      <alignment vertical="center"/>
    </xf>
    <xf numFmtId="0" fontId="9" fillId="33" borderId="3" xfId="0" applyFont="1" applyFill="1" applyBorder="1" applyAlignment="1">
      <alignment vertical="center"/>
    </xf>
    <xf numFmtId="0" fontId="9" fillId="33" borderId="18" xfId="0" applyFont="1" applyFill="1" applyBorder="1" applyAlignment="1">
      <alignment horizontal="distributed" vertical="center"/>
    </xf>
    <xf numFmtId="0" fontId="36" fillId="0" borderId="0" xfId="0" applyFont="1" applyAlignment="1">
      <alignment horizontal="centerContinuous"/>
    </xf>
    <xf numFmtId="0" fontId="36" fillId="0" borderId="0" xfId="0" applyFont="1" applyAlignment="1">
      <alignment horizontal="left"/>
    </xf>
    <xf numFmtId="0" fontId="36" fillId="0" borderId="0" xfId="0" applyFont="1"/>
    <xf numFmtId="0" fontId="9" fillId="0" borderId="7" xfId="0" applyFont="1" applyBorder="1" applyAlignment="1">
      <alignment horizontal="center" vertical="top"/>
    </xf>
    <xf numFmtId="0" fontId="9" fillId="0" borderId="4" xfId="0" applyFont="1" applyBorder="1" applyAlignment="1">
      <alignment vertical="center" justifyLastLine="1"/>
    </xf>
    <xf numFmtId="182" fontId="9" fillId="0" borderId="15" xfId="0" applyNumberFormat="1" applyFont="1" applyBorder="1" applyAlignment="1">
      <alignment horizontal="center" vertical="center"/>
    </xf>
    <xf numFmtId="182" fontId="9" fillId="0" borderId="4" xfId="0" applyNumberFormat="1" applyFont="1" applyBorder="1" applyAlignment="1">
      <alignment horizontal="center" vertical="center"/>
    </xf>
    <xf numFmtId="177" fontId="9" fillId="33" borderId="4" xfId="0" applyNumberFormat="1" applyFont="1" applyFill="1" applyBorder="1" applyAlignment="1">
      <alignment horizontal="distributed" vertical="center" justifyLastLine="1"/>
    </xf>
    <xf numFmtId="182" fontId="9" fillId="33" borderId="6" xfId="0" applyNumberFormat="1" applyFont="1" applyFill="1" applyBorder="1" applyAlignment="1">
      <alignment horizontal="right" vertical="center"/>
    </xf>
    <xf numFmtId="182" fontId="9" fillId="33" borderId="7" xfId="0" applyNumberFormat="1" applyFont="1" applyFill="1" applyBorder="1" applyAlignment="1">
      <alignment horizontal="right" vertical="center"/>
    </xf>
    <xf numFmtId="177" fontId="9" fillId="33" borderId="15" xfId="0" applyNumberFormat="1" applyFont="1" applyFill="1" applyBorder="1" applyAlignment="1">
      <alignment horizontal="distributed" vertical="center" justifyLastLine="1"/>
    </xf>
    <xf numFmtId="177" fontId="9" fillId="33" borderId="16" xfId="0" applyNumberFormat="1" applyFont="1" applyFill="1" applyBorder="1" applyAlignment="1">
      <alignment horizontal="distributed" vertical="center" justifyLastLine="1"/>
    </xf>
    <xf numFmtId="182" fontId="9" fillId="33" borderId="6" xfId="0" applyNumberFormat="1" applyFont="1" applyFill="1" applyBorder="1" applyAlignment="1">
      <alignment horizontal="distributed" vertical="center"/>
    </xf>
    <xf numFmtId="182" fontId="9" fillId="33" borderId="7" xfId="0" applyNumberFormat="1" applyFont="1" applyFill="1" applyBorder="1" applyAlignment="1">
      <alignment horizontal="distributed" vertical="center" wrapText="1"/>
    </xf>
    <xf numFmtId="182" fontId="9" fillId="33" borderId="6" xfId="0" applyNumberFormat="1" applyFont="1" applyFill="1" applyBorder="1" applyAlignment="1">
      <alignment vertical="center"/>
    </xf>
    <xf numFmtId="182" fontId="9" fillId="33" borderId="0" xfId="0" applyNumberFormat="1" applyFont="1" applyFill="1" applyBorder="1" applyAlignment="1">
      <alignment vertical="center"/>
    </xf>
    <xf numFmtId="182" fontId="9" fillId="33" borderId="7" xfId="0" applyNumberFormat="1" applyFont="1" applyFill="1" applyBorder="1" applyAlignment="1">
      <alignment vertical="center"/>
    </xf>
    <xf numFmtId="176" fontId="9" fillId="33" borderId="6" xfId="0" applyNumberFormat="1" applyFont="1" applyFill="1" applyBorder="1" applyAlignment="1">
      <alignment horizontal="distributed" vertical="center"/>
    </xf>
    <xf numFmtId="176" fontId="9" fillId="33" borderId="7" xfId="0" applyNumberFormat="1" applyFont="1" applyFill="1" applyBorder="1" applyAlignment="1">
      <alignment horizontal="distributed" vertical="center" wrapText="1"/>
    </xf>
    <xf numFmtId="0" fontId="8" fillId="0" borderId="0" xfId="0" applyFont="1" applyAlignment="1">
      <alignment vertical="center"/>
    </xf>
    <xf numFmtId="0" fontId="8" fillId="33" borderId="0" xfId="0" applyFont="1" applyFill="1" applyAlignment="1">
      <alignment vertical="center"/>
    </xf>
    <xf numFmtId="0" fontId="7" fillId="33" borderId="0" xfId="0" applyFont="1" applyFill="1" applyBorder="1" applyAlignment="1">
      <alignment vertical="center"/>
    </xf>
    <xf numFmtId="182" fontId="13" fillId="33" borderId="3" xfId="0" applyNumberFormat="1" applyFont="1" applyFill="1" applyBorder="1" applyAlignment="1">
      <alignment horizontal="right" vertical="center"/>
    </xf>
    <xf numFmtId="182" fontId="13" fillId="33" borderId="0" xfId="0" quotePrefix="1" applyNumberFormat="1" applyFont="1" applyFill="1" applyBorder="1" applyAlignment="1">
      <alignment horizontal="right" vertical="center"/>
    </xf>
    <xf numFmtId="182" fontId="13" fillId="33" borderId="0" xfId="0" applyNumberFormat="1" applyFont="1" applyFill="1" applyBorder="1" applyAlignment="1">
      <alignment horizontal="right" vertical="center"/>
    </xf>
    <xf numFmtId="0" fontId="9" fillId="33" borderId="0" xfId="2" applyFont="1" applyFill="1" applyBorder="1" applyAlignment="1">
      <alignment horizontal="distributed" vertical="center"/>
    </xf>
    <xf numFmtId="0" fontId="9" fillId="0" borderId="0" xfId="0" applyFont="1" applyAlignment="1">
      <alignment vertical="center" wrapText="1"/>
    </xf>
    <xf numFmtId="0" fontId="9" fillId="0" borderId="0" xfId="0" applyFont="1" applyBorder="1"/>
    <xf numFmtId="0" fontId="9" fillId="0" borderId="7" xfId="0" applyFont="1" applyBorder="1"/>
    <xf numFmtId="0" fontId="9" fillId="0" borderId="4" xfId="0" applyFont="1" applyBorder="1"/>
    <xf numFmtId="0" fontId="9" fillId="0" borderId="16" xfId="0" applyFont="1" applyBorder="1"/>
    <xf numFmtId="0" fontId="9" fillId="0" borderId="8" xfId="0" applyFont="1" applyBorder="1"/>
    <xf numFmtId="0" fontId="9" fillId="0" borderId="10" xfId="0" applyFont="1" applyBorder="1"/>
    <xf numFmtId="0" fontId="9" fillId="0" borderId="3" xfId="0" applyFont="1" applyBorder="1"/>
    <xf numFmtId="0" fontId="9" fillId="0" borderId="18" xfId="0" applyFont="1" applyBorder="1"/>
    <xf numFmtId="38" fontId="9" fillId="0" borderId="0" xfId="1" applyFont="1" applyBorder="1"/>
    <xf numFmtId="38" fontId="9" fillId="0" borderId="4" xfId="1" applyFont="1" applyBorder="1"/>
    <xf numFmtId="38" fontId="9" fillId="0" borderId="8" xfId="1" applyFont="1" applyBorder="1"/>
    <xf numFmtId="38" fontId="9" fillId="0" borderId="3" xfId="1" applyFont="1" applyBorder="1"/>
    <xf numFmtId="0" fontId="37" fillId="0" borderId="0" xfId="69" applyFont="1"/>
    <xf numFmtId="0" fontId="0" fillId="33" borderId="0" xfId="4" applyFont="1" applyFill="1">
      <alignment vertical="center"/>
    </xf>
    <xf numFmtId="180" fontId="14" fillId="33" borderId="0" xfId="5" applyNumberFormat="1" applyFont="1" applyFill="1" applyBorder="1" applyAlignment="1">
      <alignment vertical="top"/>
    </xf>
    <xf numFmtId="180" fontId="14" fillId="33" borderId="0" xfId="5" applyNumberFormat="1" applyFont="1" applyFill="1" applyBorder="1" applyAlignment="1">
      <alignment horizontal="right" vertical="top"/>
    </xf>
    <xf numFmtId="49" fontId="7" fillId="33" borderId="0" xfId="5" applyNumberFormat="1" applyFont="1" applyFill="1" applyBorder="1" applyAlignment="1">
      <alignment vertical="top"/>
    </xf>
    <xf numFmtId="37" fontId="38" fillId="33" borderId="0" xfId="0" applyNumberFormat="1" applyFont="1" applyFill="1" applyAlignment="1">
      <alignment horizontal="right" vertical="top"/>
    </xf>
    <xf numFmtId="37" fontId="38" fillId="33" borderId="0" xfId="0" quotePrefix="1" applyNumberFormat="1" applyFont="1" applyFill="1" applyAlignment="1">
      <alignment horizontal="right" vertical="top"/>
    </xf>
    <xf numFmtId="0" fontId="0" fillId="33" borderId="0" xfId="0" applyFont="1" applyFill="1" applyBorder="1"/>
    <xf numFmtId="182" fontId="10" fillId="33" borderId="4" xfId="4" applyNumberFormat="1" applyFont="1" applyFill="1" applyBorder="1" applyAlignment="1">
      <alignment horizontal="right" vertical="center" shrinkToFit="1"/>
    </xf>
    <xf numFmtId="182" fontId="9" fillId="33" borderId="0" xfId="0" applyNumberFormat="1" applyFont="1" applyFill="1" applyBorder="1" applyAlignment="1">
      <alignment vertical="center" shrinkToFit="1"/>
    </xf>
    <xf numFmtId="182" fontId="10" fillId="33" borderId="4" xfId="4" applyNumberFormat="1" applyFont="1" applyFill="1" applyBorder="1" applyAlignment="1">
      <alignment horizontal="right" vertical="center"/>
    </xf>
    <xf numFmtId="182" fontId="9" fillId="33" borderId="4" xfId="4" applyNumberFormat="1" applyFont="1" applyFill="1" applyBorder="1" applyAlignment="1">
      <alignment horizontal="right" vertical="center"/>
    </xf>
    <xf numFmtId="0" fontId="9" fillId="33" borderId="0" xfId="4" applyFont="1" applyFill="1" applyBorder="1" applyAlignment="1">
      <alignment horizontal="distributed" vertical="center" wrapText="1"/>
    </xf>
    <xf numFmtId="0" fontId="9" fillId="33" borderId="7" xfId="4" applyFont="1" applyFill="1" applyBorder="1" applyAlignment="1">
      <alignment horizontal="distributed" vertical="center" wrapText="1"/>
    </xf>
    <xf numFmtId="182" fontId="9" fillId="33" borderId="0" xfId="4" applyNumberFormat="1" applyFont="1" applyFill="1" applyBorder="1" applyAlignment="1">
      <alignment horizontal="right" vertical="center" shrinkToFit="1"/>
    </xf>
    <xf numFmtId="0" fontId="9" fillId="33" borderId="13" xfId="4" applyFont="1" applyFill="1" applyBorder="1" applyAlignment="1">
      <alignment horizontal="distributed" vertical="center"/>
    </xf>
    <xf numFmtId="0" fontId="9" fillId="33" borderId="7" xfId="4" applyFont="1" applyFill="1" applyBorder="1" applyAlignment="1">
      <alignment horizontal="distributed" vertical="center"/>
    </xf>
    <xf numFmtId="182" fontId="13" fillId="33" borderId="0" xfId="4" applyNumberFormat="1" applyFont="1" applyFill="1" applyBorder="1">
      <alignment vertical="center"/>
    </xf>
    <xf numFmtId="182" fontId="13" fillId="33" borderId="6" xfId="4" applyNumberFormat="1" applyFont="1" applyFill="1" applyBorder="1" applyAlignment="1">
      <alignment horizontal="right" vertical="center"/>
    </xf>
    <xf numFmtId="0" fontId="0" fillId="33" borderId="0" xfId="0" applyFont="1" applyFill="1" applyBorder="1" applyAlignment="1">
      <alignment horizontal="distributed" vertical="center"/>
    </xf>
    <xf numFmtId="0" fontId="0" fillId="33" borderId="7" xfId="0" applyFont="1" applyFill="1" applyBorder="1" applyAlignment="1">
      <alignment horizontal="distributed" vertical="center"/>
    </xf>
    <xf numFmtId="0" fontId="11" fillId="33" borderId="0" xfId="4" applyFont="1" applyFill="1" applyBorder="1">
      <alignment vertical="center"/>
    </xf>
    <xf numFmtId="0" fontId="11" fillId="33" borderId="0" xfId="4" applyFont="1" applyFill="1" applyBorder="1" applyAlignment="1">
      <alignment vertical="center" wrapText="1"/>
    </xf>
    <xf numFmtId="0" fontId="9" fillId="33" borderId="13" xfId="4" applyFont="1" applyFill="1" applyBorder="1">
      <alignment vertical="center"/>
    </xf>
    <xf numFmtId="0" fontId="9" fillId="33" borderId="0" xfId="4" applyFont="1" applyFill="1" applyBorder="1" applyAlignment="1">
      <alignment horizontal="center" vertical="center" wrapText="1"/>
    </xf>
    <xf numFmtId="182" fontId="13" fillId="33" borderId="6" xfId="0" applyNumberFormat="1" applyFont="1" applyFill="1" applyBorder="1"/>
    <xf numFmtId="182" fontId="13" fillId="33" borderId="0" xfId="0" applyNumberFormat="1" applyFont="1" applyFill="1" applyBorder="1" applyAlignment="1">
      <alignment horizontal="right"/>
    </xf>
    <xf numFmtId="182" fontId="13" fillId="33" borderId="19" xfId="0" applyNumberFormat="1" applyFont="1" applyFill="1" applyBorder="1" applyAlignment="1">
      <alignment horizontal="right"/>
    </xf>
    <xf numFmtId="181" fontId="9" fillId="33" borderId="6" xfId="4" applyNumberFormat="1" applyFont="1" applyFill="1" applyBorder="1">
      <alignment vertical="center"/>
    </xf>
    <xf numFmtId="181" fontId="9" fillId="33" borderId="0" xfId="4" applyNumberFormat="1" applyFont="1" applyFill="1" applyBorder="1">
      <alignment vertical="center"/>
    </xf>
    <xf numFmtId="181" fontId="9" fillId="33" borderId="19" xfId="4" applyNumberFormat="1" applyFont="1" applyFill="1" applyBorder="1">
      <alignment vertical="center"/>
    </xf>
    <xf numFmtId="181" fontId="0" fillId="33" borderId="6" xfId="4" applyNumberFormat="1" applyFont="1" applyFill="1" applyBorder="1">
      <alignment vertical="center"/>
    </xf>
    <xf numFmtId="181" fontId="6" fillId="33" borderId="0" xfId="4" applyNumberFormat="1" applyFont="1" applyFill="1" applyBorder="1">
      <alignment vertical="center"/>
    </xf>
    <xf numFmtId="181" fontId="7" fillId="33" borderId="0" xfId="5" applyNumberFormat="1" applyFont="1" applyFill="1" applyBorder="1" applyAlignment="1">
      <alignment vertical="top"/>
    </xf>
    <xf numFmtId="181" fontId="6" fillId="33" borderId="19" xfId="4" applyNumberFormat="1" applyFont="1" applyFill="1" applyBorder="1">
      <alignment vertical="center"/>
    </xf>
    <xf numFmtId="0" fontId="6" fillId="33" borderId="7" xfId="4" applyFont="1" applyFill="1" applyBorder="1">
      <alignment vertical="center"/>
    </xf>
    <xf numFmtId="182" fontId="13" fillId="33" borderId="0" xfId="4" applyNumberFormat="1" applyFont="1" applyFill="1">
      <alignment vertical="center"/>
    </xf>
    <xf numFmtId="182" fontId="13" fillId="33" borderId="0" xfId="4" applyNumberFormat="1" applyFont="1" applyFill="1" applyBorder="1" applyAlignment="1">
      <alignment vertical="center"/>
    </xf>
    <xf numFmtId="0" fontId="6" fillId="33" borderId="18" xfId="4" applyFont="1" applyFill="1" applyBorder="1">
      <alignment vertical="center"/>
    </xf>
    <xf numFmtId="0" fontId="0" fillId="33" borderId="3" xfId="4" applyFont="1" applyFill="1" applyBorder="1">
      <alignment vertical="center"/>
    </xf>
    <xf numFmtId="49" fontId="7" fillId="33" borderId="3" xfId="5" applyNumberFormat="1" applyFont="1" applyFill="1" applyBorder="1" applyAlignment="1">
      <alignment vertical="top"/>
    </xf>
    <xf numFmtId="181" fontId="6" fillId="33" borderId="22" xfId="4" applyNumberFormat="1" applyFont="1" applyFill="1" applyBorder="1">
      <alignment vertical="center"/>
    </xf>
    <xf numFmtId="182" fontId="13" fillId="33" borderId="3" xfId="4" applyNumberFormat="1" applyFont="1" applyFill="1" applyBorder="1">
      <alignment vertical="center"/>
    </xf>
    <xf numFmtId="182" fontId="13" fillId="33" borderId="3" xfId="4" applyNumberFormat="1" applyFont="1" applyFill="1" applyBorder="1" applyAlignment="1">
      <alignment vertical="center"/>
    </xf>
    <xf numFmtId="182" fontId="13" fillId="33" borderId="3" xfId="4" applyNumberFormat="1" applyFont="1" applyFill="1" applyBorder="1" applyAlignment="1">
      <alignment horizontal="right" vertical="center"/>
    </xf>
    <xf numFmtId="0" fontId="0" fillId="33" borderId="0" xfId="3" applyFont="1" applyFill="1" applyAlignment="1">
      <alignment horizontal="center" vertical="center"/>
    </xf>
    <xf numFmtId="0" fontId="0" fillId="33" borderId="0" xfId="2" applyFont="1" applyFill="1">
      <alignment vertical="center"/>
    </xf>
    <xf numFmtId="181" fontId="0" fillId="33" borderId="15" xfId="2" applyNumberFormat="1" applyFont="1" applyFill="1" applyBorder="1">
      <alignment vertical="center"/>
    </xf>
    <xf numFmtId="181" fontId="0" fillId="33" borderId="4" xfId="2" applyNumberFormat="1" applyFont="1" applyFill="1" applyBorder="1">
      <alignment vertical="center"/>
    </xf>
    <xf numFmtId="0" fontId="0" fillId="33" borderId="0" xfId="0" applyFont="1" applyFill="1" applyAlignment="1">
      <alignment vertical="center"/>
    </xf>
    <xf numFmtId="49" fontId="9" fillId="33" borderId="7" xfId="5" applyNumberFormat="1" applyFont="1" applyFill="1" applyBorder="1" applyAlignment="1">
      <alignment horizontal="distributed" vertical="center" shrinkToFit="1"/>
    </xf>
    <xf numFmtId="178" fontId="0" fillId="33" borderId="0" xfId="0" applyNumberFormat="1" applyFont="1" applyFill="1"/>
    <xf numFmtId="0" fontId="7" fillId="0" borderId="3" xfId="0" applyFont="1" applyBorder="1" applyAlignment="1">
      <alignment horizontal="right" vertical="center"/>
    </xf>
    <xf numFmtId="0" fontId="9" fillId="33" borderId="11" xfId="0" applyFont="1" applyFill="1" applyBorder="1" applyAlignment="1">
      <alignment horizontal="distributed" vertical="center" justifyLastLine="1"/>
    </xf>
    <xf numFmtId="0" fontId="9" fillId="33" borderId="5" xfId="0" applyFont="1" applyFill="1" applyBorder="1" applyAlignment="1">
      <alignment horizontal="distributed" vertical="center" justifyLastLine="1"/>
    </xf>
    <xf numFmtId="0" fontId="9" fillId="33" borderId="2" xfId="0" applyFont="1" applyFill="1" applyBorder="1" applyAlignment="1">
      <alignment horizontal="distributed" vertical="center" justifyLastLine="1"/>
    </xf>
    <xf numFmtId="0" fontId="7" fillId="33" borderId="3" xfId="0" applyFont="1" applyFill="1" applyBorder="1" applyAlignment="1">
      <alignment horizontal="right" vertical="center"/>
    </xf>
    <xf numFmtId="0" fontId="9" fillId="33" borderId="1" xfId="0" applyFont="1" applyFill="1" applyBorder="1" applyAlignment="1">
      <alignment horizontal="distributed" vertical="center" justifyLastLine="1"/>
    </xf>
    <xf numFmtId="0" fontId="9" fillId="33" borderId="11" xfId="0" applyFont="1" applyFill="1" applyBorder="1" applyAlignment="1">
      <alignment horizontal="distributed" vertical="center"/>
    </xf>
    <xf numFmtId="0" fontId="9" fillId="33" borderId="1" xfId="0" applyFont="1" applyFill="1" applyBorder="1" applyAlignment="1">
      <alignment horizontal="distributed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33" borderId="0" xfId="0" applyFont="1" applyFill="1" applyBorder="1" applyAlignment="1">
      <alignment horizontal="distributed" vertical="center"/>
    </xf>
    <xf numFmtId="182" fontId="9" fillId="33" borderId="0" xfId="0" applyNumberFormat="1" applyFont="1" applyFill="1" applyBorder="1" applyAlignment="1">
      <alignment horizontal="right" vertical="center"/>
    </xf>
    <xf numFmtId="0" fontId="7" fillId="33" borderId="0" xfId="0" applyFont="1" applyFill="1" applyBorder="1" applyAlignment="1">
      <alignment horizontal="right" vertical="center"/>
    </xf>
    <xf numFmtId="49" fontId="9" fillId="33" borderId="2" xfId="2" applyNumberFormat="1" applyFont="1" applyFill="1" applyBorder="1" applyAlignment="1">
      <alignment horizontal="center" vertical="center" justifyLastLine="1"/>
    </xf>
    <xf numFmtId="0" fontId="9" fillId="33" borderId="0" xfId="3" applyFont="1" applyFill="1" applyBorder="1" applyAlignment="1">
      <alignment horizontal="left" vertical="center"/>
    </xf>
    <xf numFmtId="0" fontId="9" fillId="33" borderId="0" xfId="3" applyFont="1" applyFill="1" applyBorder="1" applyAlignment="1">
      <alignment horizontal="center" vertical="center"/>
    </xf>
    <xf numFmtId="0" fontId="9" fillId="33" borderId="0" xfId="3" applyFont="1" applyFill="1" applyBorder="1" applyAlignment="1">
      <alignment vertical="center"/>
    </xf>
    <xf numFmtId="0" fontId="9" fillId="33" borderId="7" xfId="3" applyFont="1" applyFill="1" applyBorder="1" applyAlignment="1">
      <alignment vertical="center"/>
    </xf>
    <xf numFmtId="0" fontId="9" fillId="33" borderId="8" xfId="3" applyFont="1" applyFill="1" applyBorder="1" applyAlignment="1">
      <alignment vertical="center"/>
    </xf>
    <xf numFmtId="0" fontId="9" fillId="33" borderId="3" xfId="3" applyFont="1" applyFill="1" applyBorder="1" applyAlignment="1">
      <alignment vertical="center"/>
    </xf>
    <xf numFmtId="0" fontId="9" fillId="33" borderId="7" xfId="0" applyFont="1" applyFill="1" applyBorder="1" applyAlignment="1">
      <alignment horizontal="distributed" vertical="center"/>
    </xf>
    <xf numFmtId="0" fontId="7" fillId="0" borderId="0" xfId="0" applyFont="1"/>
    <xf numFmtId="0" fontId="40" fillId="0" borderId="0" xfId="0" applyFont="1" applyAlignment="1">
      <alignment vertical="center"/>
    </xf>
    <xf numFmtId="0" fontId="9" fillId="0" borderId="0" xfId="0" applyFont="1" applyBorder="1" applyAlignment="1">
      <alignment horizontal="distributed" vertical="center" wrapText="1"/>
    </xf>
    <xf numFmtId="0" fontId="9" fillId="0" borderId="0" xfId="0" applyFont="1" applyAlignment="1">
      <alignment vertical="center"/>
    </xf>
    <xf numFmtId="0" fontId="7" fillId="33" borderId="0" xfId="0" applyFont="1" applyFill="1" applyAlignment="1">
      <alignment horizontal="right" vertical="center"/>
    </xf>
    <xf numFmtId="0" fontId="40" fillId="33" borderId="0" xfId="0" applyFont="1" applyFill="1" applyAlignment="1">
      <alignment horizontal="center" vertical="center"/>
    </xf>
    <xf numFmtId="0" fontId="40" fillId="33" borderId="0" xfId="0" applyFont="1" applyFill="1" applyAlignment="1">
      <alignment horizontal="left" vertical="center"/>
    </xf>
    <xf numFmtId="0" fontId="7" fillId="33" borderId="0" xfId="0" applyFont="1" applyFill="1" applyAlignment="1">
      <alignment horizontal="right"/>
    </xf>
    <xf numFmtId="41" fontId="7" fillId="33" borderId="6" xfId="0" applyNumberFormat="1" applyFont="1" applyFill="1" applyBorder="1" applyAlignment="1">
      <alignment horizontal="right" vertical="center"/>
    </xf>
    <xf numFmtId="41" fontId="7" fillId="33" borderId="0" xfId="0" applyNumberFormat="1" applyFont="1" applyFill="1" applyBorder="1" applyAlignment="1">
      <alignment horizontal="right" vertical="center"/>
    </xf>
    <xf numFmtId="41" fontId="7" fillId="33" borderId="0" xfId="1" applyNumberFormat="1" applyFont="1" applyFill="1" applyBorder="1" applyAlignment="1">
      <alignment horizontal="right" vertical="center"/>
    </xf>
    <xf numFmtId="41" fontId="7" fillId="33" borderId="0" xfId="0" applyNumberFormat="1" applyFont="1" applyFill="1" applyBorder="1" applyAlignment="1">
      <alignment vertical="center"/>
    </xf>
    <xf numFmtId="41" fontId="7" fillId="33" borderId="0" xfId="0" applyNumberFormat="1" applyFont="1" applyFill="1" applyBorder="1" applyAlignment="1">
      <alignment horizontal="right" vertical="center" wrapText="1"/>
    </xf>
    <xf numFmtId="0" fontId="7" fillId="33" borderId="0" xfId="0" applyFont="1" applyFill="1" applyAlignment="1">
      <alignment horizontal="center" vertical="center"/>
    </xf>
    <xf numFmtId="0" fontId="7" fillId="33" borderId="0" xfId="0" applyFont="1" applyFill="1" applyBorder="1"/>
    <xf numFmtId="0" fontId="9" fillId="33" borderId="0" xfId="0" applyFont="1" applyFill="1" applyAlignment="1">
      <alignment shrinkToFit="1"/>
    </xf>
    <xf numFmtId="0" fontId="9" fillId="33" borderId="1" xfId="0" applyFont="1" applyFill="1" applyBorder="1" applyAlignment="1">
      <alignment horizontal="distributed" vertical="center" wrapText="1" justifyLastLine="1"/>
    </xf>
    <xf numFmtId="0" fontId="9" fillId="33" borderId="2" xfId="0" applyFont="1" applyFill="1" applyBorder="1" applyAlignment="1">
      <alignment horizontal="distributed" vertical="center" wrapText="1" justifyLastLine="1"/>
    </xf>
    <xf numFmtId="49" fontId="9" fillId="33" borderId="0" xfId="5" applyNumberFormat="1" applyFont="1" applyFill="1" applyBorder="1" applyAlignment="1">
      <alignment vertical="top" shrinkToFit="1"/>
    </xf>
    <xf numFmtId="49" fontId="9" fillId="33" borderId="7" xfId="5" applyNumberFormat="1" applyFont="1" applyFill="1" applyBorder="1" applyAlignment="1">
      <alignment horizontal="left" vertical="center" shrinkToFit="1"/>
    </xf>
    <xf numFmtId="176" fontId="7" fillId="33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179" fontId="9" fillId="33" borderId="0" xfId="0" applyNumberFormat="1" applyFont="1" applyFill="1" applyAlignment="1">
      <alignment horizontal="right" vertical="center"/>
    </xf>
    <xf numFmtId="0" fontId="9" fillId="33" borderId="0" xfId="0" applyFont="1" applyFill="1" applyBorder="1" applyAlignment="1">
      <alignment horizontal="distributed" vertical="center" wrapText="1" justifyLastLine="1"/>
    </xf>
    <xf numFmtId="49" fontId="7" fillId="33" borderId="0" xfId="2" applyNumberFormat="1" applyFont="1" applyFill="1" applyBorder="1" applyAlignment="1">
      <alignment horizontal="center" vertical="center"/>
    </xf>
    <xf numFmtId="181" fontId="9" fillId="33" borderId="0" xfId="3" applyNumberFormat="1" applyFont="1" applyFill="1" applyBorder="1" applyAlignment="1">
      <alignment horizontal="right" vertical="center" wrapText="1"/>
    </xf>
    <xf numFmtId="181" fontId="9" fillId="33" borderId="6" xfId="3" applyNumberFormat="1" applyFont="1" applyFill="1" applyBorder="1" applyAlignment="1">
      <alignment horizontal="right" vertical="center"/>
    </xf>
    <xf numFmtId="181" fontId="9" fillId="33" borderId="9" xfId="3" applyNumberFormat="1" applyFont="1" applyFill="1" applyBorder="1" applyAlignment="1">
      <alignment horizontal="right" vertical="center"/>
    </xf>
    <xf numFmtId="181" fontId="9" fillId="33" borderId="17" xfId="3" applyNumberFormat="1" applyFont="1" applyFill="1" applyBorder="1" applyAlignment="1">
      <alignment horizontal="right" vertical="center"/>
    </xf>
    <xf numFmtId="0" fontId="9" fillId="33" borderId="7" xfId="0" applyFont="1" applyFill="1" applyBorder="1" applyAlignment="1">
      <alignment vertical="center"/>
    </xf>
    <xf numFmtId="0" fontId="9" fillId="33" borderId="10" xfId="0" applyFont="1" applyFill="1" applyBorder="1" applyAlignment="1">
      <alignment vertical="center"/>
    </xf>
    <xf numFmtId="0" fontId="9" fillId="33" borderId="1" xfId="3" applyFont="1" applyFill="1" applyBorder="1" applyAlignment="1">
      <alignment horizontal="distributed" vertical="center" wrapText="1" justifyLastLine="1"/>
    </xf>
    <xf numFmtId="0" fontId="9" fillId="33" borderId="4" xfId="3" applyFont="1" applyFill="1" applyBorder="1" applyAlignment="1">
      <alignment horizontal="center" vertical="center"/>
    </xf>
    <xf numFmtId="0" fontId="7" fillId="33" borderId="3" xfId="4" applyFont="1" applyFill="1" applyBorder="1" applyAlignment="1">
      <alignment vertical="center"/>
    </xf>
    <xf numFmtId="37" fontId="7" fillId="33" borderId="0" xfId="0" applyNumberFormat="1" applyFont="1" applyFill="1" applyAlignment="1">
      <alignment horizontal="right" vertical="top"/>
    </xf>
    <xf numFmtId="37" fontId="7" fillId="33" borderId="0" xfId="0" quotePrefix="1" applyNumberFormat="1" applyFont="1" applyFill="1" applyAlignment="1">
      <alignment horizontal="right" vertical="top"/>
    </xf>
    <xf numFmtId="0" fontId="7" fillId="33" borderId="20" xfId="0" applyFont="1" applyFill="1" applyBorder="1"/>
    <xf numFmtId="181" fontId="7" fillId="33" borderId="0" xfId="0" applyNumberFormat="1" applyFont="1" applyFill="1" applyBorder="1"/>
    <xf numFmtId="181" fontId="7" fillId="33" borderId="20" xfId="0" applyNumberFormat="1" applyFont="1" applyFill="1" applyBorder="1"/>
    <xf numFmtId="180" fontId="9" fillId="33" borderId="0" xfId="4" applyNumberFormat="1" applyFont="1" applyFill="1">
      <alignment vertical="center"/>
    </xf>
    <xf numFmtId="49" fontId="11" fillId="33" borderId="0" xfId="5" applyNumberFormat="1" applyFont="1" applyFill="1" applyBorder="1" applyAlignment="1">
      <alignment vertical="top"/>
    </xf>
    <xf numFmtId="177" fontId="9" fillId="33" borderId="0" xfId="0" applyNumberFormat="1" applyFont="1" applyFill="1" applyAlignment="1">
      <alignment horizontal="right" vertical="center"/>
    </xf>
    <xf numFmtId="0" fontId="11" fillId="33" borderId="0" xfId="4" applyFont="1" applyFill="1">
      <alignment vertical="center"/>
    </xf>
    <xf numFmtId="37" fontId="11" fillId="33" borderId="0" xfId="0" applyNumberFormat="1" applyFont="1" applyFill="1" applyAlignment="1">
      <alignment horizontal="right" vertical="top"/>
    </xf>
    <xf numFmtId="37" fontId="11" fillId="33" borderId="0" xfId="0" quotePrefix="1" applyNumberFormat="1" applyFont="1" applyFill="1" applyAlignment="1">
      <alignment horizontal="right" vertical="top"/>
    </xf>
    <xf numFmtId="177" fontId="9" fillId="33" borderId="0" xfId="0" quotePrefix="1" applyNumberFormat="1" applyFont="1" applyFill="1" applyAlignment="1">
      <alignment horizontal="right" vertical="center"/>
    </xf>
    <xf numFmtId="177" fontId="9" fillId="33" borderId="0" xfId="4" applyNumberFormat="1" applyFont="1" applyFill="1" applyBorder="1" applyAlignment="1">
      <alignment horizontal="right" vertical="center"/>
    </xf>
    <xf numFmtId="177" fontId="9" fillId="33" borderId="0" xfId="0" quotePrefix="1" applyNumberFormat="1" applyFont="1" applyFill="1" applyBorder="1" applyAlignment="1">
      <alignment horizontal="right" vertical="center"/>
    </xf>
    <xf numFmtId="0" fontId="9" fillId="33" borderId="3" xfId="0" applyFont="1" applyFill="1" applyBorder="1"/>
    <xf numFmtId="0" fontId="9" fillId="33" borderId="18" xfId="0" applyFont="1" applyFill="1" applyBorder="1"/>
    <xf numFmtId="181" fontId="9" fillId="33" borderId="3" xfId="0" applyNumberFormat="1" applyFont="1" applyFill="1" applyBorder="1"/>
    <xf numFmtId="0" fontId="9" fillId="33" borderId="21" xfId="0" applyFont="1" applyFill="1" applyBorder="1"/>
    <xf numFmtId="182" fontId="9" fillId="33" borderId="0" xfId="0" applyNumberFormat="1" applyFont="1" applyFill="1" applyBorder="1" applyAlignment="1">
      <alignment horizontal="right" vertical="center"/>
    </xf>
    <xf numFmtId="0" fontId="9" fillId="33" borderId="0" xfId="2" applyFont="1" applyFill="1" applyBorder="1" applyAlignment="1">
      <alignment horizontal="distributed" vertical="center"/>
    </xf>
    <xf numFmtId="182" fontId="13" fillId="0" borderId="6" xfId="0" applyNumberFormat="1" applyFont="1" applyBorder="1" applyAlignment="1">
      <alignment horizontal="right" vertical="center"/>
    </xf>
    <xf numFmtId="182" fontId="13" fillId="0" borderId="0" xfId="0" applyNumberFormat="1" applyFont="1" applyBorder="1" applyAlignment="1">
      <alignment horizontal="right" vertical="center"/>
    </xf>
    <xf numFmtId="182" fontId="13" fillId="0" borderId="17" xfId="0" quotePrefix="1" applyNumberFormat="1" applyFont="1" applyBorder="1" applyAlignment="1">
      <alignment horizontal="right" vertical="center"/>
    </xf>
    <xf numFmtId="182" fontId="13" fillId="0" borderId="3" xfId="0" quotePrefix="1" applyNumberFormat="1" applyFont="1" applyBorder="1" applyAlignment="1">
      <alignment horizontal="right" vertical="center"/>
    </xf>
    <xf numFmtId="182" fontId="13" fillId="0" borderId="3" xfId="0" applyNumberFormat="1" applyFont="1" applyBorder="1" applyAlignment="1">
      <alignment horizontal="right" vertical="center"/>
    </xf>
    <xf numFmtId="182" fontId="13" fillId="0" borderId="0" xfId="0" quotePrefix="1" applyNumberFormat="1" applyFont="1" applyBorder="1" applyAlignment="1">
      <alignment horizontal="right" vertical="center"/>
    </xf>
    <xf numFmtId="182" fontId="13" fillId="0" borderId="9" xfId="0" applyNumberFormat="1" applyFont="1" applyBorder="1" applyAlignment="1">
      <alignment horizontal="right" vertical="center"/>
    </xf>
    <xf numFmtId="182" fontId="13" fillId="0" borderId="8" xfId="0" applyNumberFormat="1" applyFont="1" applyBorder="1" applyAlignment="1">
      <alignment horizontal="right" vertical="center"/>
    </xf>
    <xf numFmtId="182" fontId="13" fillId="0" borderId="17" xfId="0" applyNumberFormat="1" applyFont="1" applyBorder="1" applyAlignment="1">
      <alignment horizontal="right" vertical="center"/>
    </xf>
    <xf numFmtId="181" fontId="13" fillId="33" borderId="0" xfId="0" applyNumberFormat="1" applyFont="1" applyFill="1" applyBorder="1" applyAlignment="1">
      <alignment horizontal="right" vertical="center"/>
    </xf>
    <xf numFmtId="181" fontId="13" fillId="33" borderId="3" xfId="0" applyNumberFormat="1" applyFont="1" applyFill="1" applyBorder="1" applyAlignment="1">
      <alignment horizontal="right" vertical="center"/>
    </xf>
    <xf numFmtId="0" fontId="11" fillId="33" borderId="7" xfId="0" applyFont="1" applyFill="1" applyBorder="1" applyAlignment="1">
      <alignment horizontal="left" vertical="center"/>
    </xf>
    <xf numFmtId="0" fontId="9" fillId="33" borderId="0" xfId="0" applyFont="1" applyFill="1" applyBorder="1" applyAlignment="1">
      <alignment horizontal="center" vertical="center"/>
    </xf>
    <xf numFmtId="0" fontId="14" fillId="33" borderId="0" xfId="0" applyFont="1" applyFill="1" applyBorder="1" applyAlignment="1">
      <alignment horizontal="center" vertical="center" wrapText="1"/>
    </xf>
    <xf numFmtId="0" fontId="9" fillId="33" borderId="0" xfId="0" applyFont="1" applyFill="1" applyBorder="1" applyAlignment="1">
      <alignment horizontal="center" vertical="center" wrapText="1"/>
    </xf>
    <xf numFmtId="0" fontId="15" fillId="33" borderId="0" xfId="0" applyFont="1" applyFill="1" applyBorder="1" applyAlignment="1">
      <alignment horizontal="center" vertical="center" wrapText="1"/>
    </xf>
    <xf numFmtId="0" fontId="16" fillId="33" borderId="0" xfId="0" applyFont="1" applyFill="1" applyBorder="1" applyAlignment="1">
      <alignment horizontal="center" vertical="center" wrapText="1"/>
    </xf>
    <xf numFmtId="176" fontId="15" fillId="33" borderId="0" xfId="0" applyNumberFormat="1" applyFont="1" applyFill="1" applyBorder="1" applyAlignment="1">
      <alignment horizontal="center" vertical="center" wrapText="1"/>
    </xf>
    <xf numFmtId="182" fontId="9" fillId="0" borderId="0" xfId="0" applyNumberFormat="1" applyFont="1" applyFill="1" applyBorder="1" applyAlignment="1">
      <alignment horizontal="right" vertical="center"/>
    </xf>
    <xf numFmtId="182" fontId="13" fillId="0" borderId="0" xfId="0" applyNumberFormat="1" applyFont="1" applyFill="1" applyBorder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 shrinkToFit="1"/>
    </xf>
    <xf numFmtId="182" fontId="9" fillId="0" borderId="0" xfId="0" applyNumberFormat="1" applyFont="1" applyFill="1" applyBorder="1" applyAlignment="1">
      <alignment horizontal="right" vertical="center" shrinkToFit="1"/>
    </xf>
    <xf numFmtId="182" fontId="13" fillId="0" borderId="6" xfId="0" applyNumberFormat="1" applyFont="1" applyFill="1" applyBorder="1" applyAlignment="1">
      <alignment horizontal="right" vertical="center" shrinkToFit="1"/>
    </xf>
    <xf numFmtId="182" fontId="13" fillId="0" borderId="0" xfId="0" applyNumberFormat="1" applyFont="1" applyFill="1" applyBorder="1" applyAlignment="1">
      <alignment horizontal="right" vertical="center" shrinkToFit="1"/>
    </xf>
    <xf numFmtId="182" fontId="13" fillId="0" borderId="0" xfId="1" applyNumberFormat="1" applyFont="1" applyFill="1" applyBorder="1" applyAlignment="1">
      <alignment horizontal="right" vertical="center" shrinkToFit="1"/>
    </xf>
    <xf numFmtId="0" fontId="9" fillId="33" borderId="10" xfId="0" applyFont="1" applyFill="1" applyBorder="1" applyAlignment="1">
      <alignment horizontal="distributed" vertical="center" indent="1"/>
    </xf>
    <xf numFmtId="182" fontId="13" fillId="0" borderId="9" xfId="0" applyNumberFormat="1" applyFont="1" applyFill="1" applyBorder="1" applyAlignment="1">
      <alignment horizontal="right" vertical="center" shrinkToFit="1"/>
    </xf>
    <xf numFmtId="182" fontId="13" fillId="0" borderId="8" xfId="0" applyNumberFormat="1" applyFont="1" applyFill="1" applyBorder="1" applyAlignment="1">
      <alignment horizontal="right" vertical="center" shrinkToFit="1"/>
    </xf>
    <xf numFmtId="182" fontId="13" fillId="0" borderId="8" xfId="1" applyNumberFormat="1" applyFont="1" applyFill="1" applyBorder="1" applyAlignment="1">
      <alignment horizontal="right" vertical="center" shrinkToFit="1"/>
    </xf>
    <xf numFmtId="182" fontId="13" fillId="0" borderId="8" xfId="0" applyNumberFormat="1" applyFont="1" applyFill="1" applyBorder="1" applyAlignment="1">
      <alignment horizontal="right" vertical="center"/>
    </xf>
    <xf numFmtId="182" fontId="13" fillId="33" borderId="9" xfId="0" applyNumberFormat="1" applyFont="1" applyFill="1" applyBorder="1" applyAlignment="1">
      <alignment horizontal="right" vertical="center" shrinkToFit="1"/>
    </xf>
    <xf numFmtId="182" fontId="13" fillId="33" borderId="8" xfId="0" applyNumberFormat="1" applyFont="1" applyFill="1" applyBorder="1" applyAlignment="1">
      <alignment horizontal="right" vertical="center" shrinkToFit="1"/>
    </xf>
    <xf numFmtId="182" fontId="13" fillId="33" borderId="8" xfId="1" applyNumberFormat="1" applyFont="1" applyFill="1" applyBorder="1" applyAlignment="1">
      <alignment horizontal="right" vertical="center" shrinkToFit="1"/>
    </xf>
    <xf numFmtId="182" fontId="13" fillId="33" borderId="8" xfId="0" applyNumberFormat="1" applyFont="1" applyFill="1" applyBorder="1" applyAlignment="1">
      <alignment vertical="center" shrinkToFit="1"/>
    </xf>
    <xf numFmtId="182" fontId="13" fillId="33" borderId="6" xfId="0" applyNumberFormat="1" applyFont="1" applyFill="1" applyBorder="1" applyAlignment="1">
      <alignment horizontal="right" vertical="center"/>
    </xf>
    <xf numFmtId="182" fontId="13" fillId="33" borderId="7" xfId="0" quotePrefix="1" applyNumberFormat="1" applyFont="1" applyFill="1" applyBorder="1" applyAlignment="1">
      <alignment horizontal="right" vertical="center"/>
    </xf>
    <xf numFmtId="182" fontId="13" fillId="33" borderId="7" xfId="0" applyNumberFormat="1" applyFont="1" applyFill="1" applyBorder="1" applyAlignment="1">
      <alignment horizontal="right" vertical="center"/>
    </xf>
    <xf numFmtId="182" fontId="13" fillId="33" borderId="17" xfId="0" applyNumberFormat="1" applyFont="1" applyFill="1" applyBorder="1" applyAlignment="1">
      <alignment horizontal="right" vertical="center"/>
    </xf>
    <xf numFmtId="182" fontId="13" fillId="33" borderId="18" xfId="0" applyNumberFormat="1" applyFont="1" applyFill="1" applyBorder="1" applyAlignment="1">
      <alignment horizontal="right" vertical="center"/>
    </xf>
    <xf numFmtId="182" fontId="13" fillId="33" borderId="0" xfId="0" applyNumberFormat="1" applyFont="1" applyFill="1" applyAlignment="1">
      <alignment vertical="center"/>
    </xf>
    <xf numFmtId="182" fontId="13" fillId="33" borderId="0" xfId="0" applyNumberFormat="1" applyFont="1" applyFill="1" applyAlignment="1">
      <alignment horizontal="right" vertical="center"/>
    </xf>
    <xf numFmtId="182" fontId="13" fillId="33" borderId="6" xfId="0" applyNumberFormat="1" applyFont="1" applyFill="1" applyBorder="1" applyAlignment="1">
      <alignment vertical="center"/>
    </xf>
    <xf numFmtId="182" fontId="13" fillId="33" borderId="7" xfId="0" applyNumberFormat="1" applyFont="1" applyFill="1" applyBorder="1" applyAlignment="1">
      <alignment vertical="center"/>
    </xf>
    <xf numFmtId="182" fontId="13" fillId="33" borderId="0" xfId="0" quotePrefix="1" applyNumberFormat="1" applyFont="1" applyFill="1" applyAlignment="1">
      <alignment horizontal="right" vertical="center"/>
    </xf>
    <xf numFmtId="182" fontId="13" fillId="33" borderId="8" xfId="0" applyNumberFormat="1" applyFont="1" applyFill="1" applyBorder="1" applyAlignment="1">
      <alignment vertical="center"/>
    </xf>
    <xf numFmtId="182" fontId="13" fillId="33" borderId="8" xfId="0" applyNumberFormat="1" applyFont="1" applyFill="1" applyBorder="1" applyAlignment="1">
      <alignment horizontal="right" vertical="center"/>
    </xf>
    <xf numFmtId="182" fontId="13" fillId="33" borderId="9" xfId="0" applyNumberFormat="1" applyFont="1" applyFill="1" applyBorder="1" applyAlignment="1">
      <alignment vertical="center"/>
    </xf>
    <xf numFmtId="182" fontId="13" fillId="33" borderId="10" xfId="0" applyNumberFormat="1" applyFont="1" applyFill="1" applyBorder="1" applyAlignment="1">
      <alignment horizontal="right" vertical="center"/>
    </xf>
    <xf numFmtId="182" fontId="13" fillId="33" borderId="6" xfId="0" applyNumberFormat="1" applyFont="1" applyFill="1" applyBorder="1" applyAlignment="1">
      <alignment horizontal="right" vertical="top"/>
    </xf>
    <xf numFmtId="182" fontId="13" fillId="33" borderId="0" xfId="0" applyNumberFormat="1" applyFont="1" applyFill="1" applyBorder="1" applyAlignment="1">
      <alignment horizontal="right" vertical="top"/>
    </xf>
    <xf numFmtId="182" fontId="13" fillId="33" borderId="7" xfId="0" applyNumberFormat="1" applyFont="1" applyFill="1" applyBorder="1" applyAlignment="1">
      <alignment horizontal="right" vertical="top"/>
    </xf>
    <xf numFmtId="182" fontId="13" fillId="33" borderId="0" xfId="0" applyNumberFormat="1" applyFont="1" applyFill="1" applyAlignment="1">
      <alignment horizontal="right" vertical="top"/>
    </xf>
    <xf numFmtId="182" fontId="13" fillId="33" borderId="0" xfId="0" quotePrefix="1" applyNumberFormat="1" applyFont="1" applyFill="1" applyAlignment="1">
      <alignment horizontal="right" vertical="top"/>
    </xf>
    <xf numFmtId="182" fontId="13" fillId="33" borderId="0" xfId="0" quotePrefix="1" applyNumberFormat="1" applyFont="1" applyFill="1" applyBorder="1" applyAlignment="1">
      <alignment horizontal="right" vertical="top"/>
    </xf>
    <xf numFmtId="182" fontId="13" fillId="33" borderId="7" xfId="0" quotePrefix="1" applyNumberFormat="1" applyFont="1" applyFill="1" applyBorder="1" applyAlignment="1">
      <alignment horizontal="right" vertical="top"/>
    </xf>
    <xf numFmtId="182" fontId="13" fillId="33" borderId="17" xfId="0" applyNumberFormat="1" applyFont="1" applyFill="1" applyBorder="1" applyAlignment="1">
      <alignment horizontal="right" vertical="top"/>
    </xf>
    <xf numFmtId="182" fontId="13" fillId="33" borderId="3" xfId="0" applyNumberFormat="1" applyFont="1" applyFill="1" applyBorder="1" applyAlignment="1">
      <alignment horizontal="right" vertical="top"/>
    </xf>
    <xf numFmtId="182" fontId="13" fillId="33" borderId="3" xfId="0" quotePrefix="1" applyNumberFormat="1" applyFont="1" applyFill="1" applyBorder="1" applyAlignment="1">
      <alignment horizontal="right" vertical="top"/>
    </xf>
    <xf numFmtId="182" fontId="13" fillId="33" borderId="18" xfId="0" quotePrefix="1" applyNumberFormat="1" applyFont="1" applyFill="1" applyBorder="1" applyAlignment="1">
      <alignment horizontal="right" vertical="top"/>
    </xf>
    <xf numFmtId="38" fontId="13" fillId="0" borderId="0" xfId="1" applyFont="1" applyBorder="1"/>
    <xf numFmtId="38" fontId="13" fillId="0" borderId="4" xfId="1" applyFont="1" applyBorder="1"/>
    <xf numFmtId="38" fontId="13" fillId="0" borderId="8" xfId="1" applyFont="1" applyBorder="1"/>
    <xf numFmtId="38" fontId="13" fillId="0" borderId="3" xfId="1" applyFont="1" applyBorder="1"/>
    <xf numFmtId="0" fontId="13" fillId="33" borderId="0" xfId="0" applyFont="1" applyFill="1" applyBorder="1" applyAlignment="1">
      <alignment horizontal="distributed" vertical="center" justifyLastLine="1"/>
    </xf>
    <xf numFmtId="0" fontId="13" fillId="33" borderId="0" xfId="0" applyFont="1" applyFill="1" applyBorder="1" applyAlignment="1">
      <alignment horizontal="distributed" vertical="center" wrapText="1" justifyLastLine="1"/>
    </xf>
    <xf numFmtId="0" fontId="13" fillId="33" borderId="0" xfId="0" applyFont="1" applyFill="1" applyBorder="1" applyAlignment="1">
      <alignment horizontal="center" vertical="center" wrapText="1" justifyLastLine="1"/>
    </xf>
    <xf numFmtId="181" fontId="13" fillId="33" borderId="0" xfId="5" quotePrefix="1" applyNumberFormat="1" applyFont="1" applyFill="1" applyBorder="1" applyAlignment="1">
      <alignment vertical="center"/>
    </xf>
    <xf numFmtId="181" fontId="13" fillId="33" borderId="0" xfId="2" applyNumberFormat="1" applyFont="1" applyFill="1" applyBorder="1" applyAlignment="1">
      <alignment vertical="center" justifyLastLine="1"/>
    </xf>
    <xf numFmtId="181" fontId="13" fillId="33" borderId="3" xfId="2" applyNumberFormat="1" applyFont="1" applyFill="1" applyBorder="1" applyAlignment="1">
      <alignment vertical="center" justifyLastLine="1"/>
    </xf>
    <xf numFmtId="181" fontId="9" fillId="33" borderId="15" xfId="2" applyNumberFormat="1" applyFont="1" applyFill="1" applyBorder="1">
      <alignment vertical="center"/>
    </xf>
    <xf numFmtId="181" fontId="9" fillId="33" borderId="4" xfId="2" applyNumberFormat="1" applyFont="1" applyFill="1" applyBorder="1" applyAlignment="1">
      <alignment horizontal="center" vertical="center" wrapText="1"/>
    </xf>
    <xf numFmtId="181" fontId="13" fillId="33" borderId="0" xfId="3" applyNumberFormat="1" applyFont="1" applyFill="1" applyBorder="1" applyAlignment="1">
      <alignment horizontal="right" vertical="center"/>
    </xf>
    <xf numFmtId="181" fontId="13" fillId="33" borderId="8" xfId="3" applyNumberFormat="1" applyFont="1" applyFill="1" applyBorder="1" applyAlignment="1">
      <alignment horizontal="right" vertical="center"/>
    </xf>
    <xf numFmtId="181" fontId="13" fillId="33" borderId="0" xfId="3" applyNumberFormat="1" applyFont="1" applyFill="1" applyBorder="1" applyAlignment="1">
      <alignment horizontal="distributed" vertical="center" justifyLastLine="1"/>
    </xf>
    <xf numFmtId="181" fontId="13" fillId="33" borderId="0" xfId="3" applyNumberFormat="1" applyFont="1" applyFill="1" applyBorder="1" applyAlignment="1">
      <alignment horizontal="distributed" vertical="center" wrapText="1" justifyLastLine="1"/>
    </xf>
    <xf numFmtId="181" fontId="13" fillId="33" borderId="3" xfId="3" applyNumberFormat="1" applyFont="1" applyFill="1" applyBorder="1" applyAlignment="1">
      <alignment horizontal="right" vertical="center"/>
    </xf>
    <xf numFmtId="181" fontId="13" fillId="33" borderId="0" xfId="3" quotePrefix="1" applyNumberFormat="1" applyFont="1" applyFill="1" applyBorder="1" applyAlignment="1">
      <alignment horizontal="right" vertical="center"/>
    </xf>
    <xf numFmtId="181" fontId="13" fillId="33" borderId="0" xfId="3" applyNumberFormat="1" applyFont="1" applyFill="1" applyBorder="1" applyAlignment="1">
      <alignment vertical="center"/>
    </xf>
    <xf numFmtId="181" fontId="13" fillId="33" borderId="9" xfId="3" applyNumberFormat="1" applyFont="1" applyFill="1" applyBorder="1" applyAlignment="1">
      <alignment horizontal="right" vertical="top"/>
    </xf>
    <xf numFmtId="181" fontId="13" fillId="33" borderId="8" xfId="3" applyNumberFormat="1" applyFont="1" applyFill="1" applyBorder="1" applyAlignment="1">
      <alignment horizontal="right" vertical="top"/>
    </xf>
    <xf numFmtId="181" fontId="13" fillId="33" borderId="8" xfId="3" applyNumberFormat="1" applyFont="1" applyFill="1" applyBorder="1" applyAlignment="1">
      <alignment vertical="center"/>
    </xf>
    <xf numFmtId="39" fontId="13" fillId="33" borderId="0" xfId="0" applyNumberFormat="1" applyFont="1" applyFill="1" applyAlignment="1">
      <alignment horizontal="right" vertical="top"/>
    </xf>
    <xf numFmtId="181" fontId="13" fillId="33" borderId="17" xfId="3" applyNumberFormat="1" applyFont="1" applyFill="1" applyBorder="1" applyAlignment="1">
      <alignment horizontal="right" vertical="center"/>
    </xf>
    <xf numFmtId="181" fontId="13" fillId="33" borderId="3" xfId="3" applyNumberFormat="1" applyFont="1" applyFill="1" applyBorder="1" applyAlignment="1">
      <alignment vertical="center"/>
    </xf>
    <xf numFmtId="39" fontId="13" fillId="33" borderId="3" xfId="0" applyNumberFormat="1" applyFont="1" applyFill="1" applyBorder="1" applyAlignment="1">
      <alignment horizontal="right" vertical="top"/>
    </xf>
    <xf numFmtId="182" fontId="13" fillId="33" borderId="19" xfId="0" quotePrefix="1" applyNumberFormat="1" applyFont="1" applyFill="1" applyBorder="1" applyAlignment="1">
      <alignment horizontal="right" vertical="center"/>
    </xf>
    <xf numFmtId="182" fontId="13" fillId="33" borderId="19" xfId="0" applyNumberFormat="1" applyFont="1" applyFill="1" applyBorder="1" applyAlignment="1">
      <alignment vertical="center"/>
    </xf>
    <xf numFmtId="181" fontId="13" fillId="33" borderId="6" xfId="0" applyNumberFormat="1" applyFont="1" applyFill="1" applyBorder="1"/>
    <xf numFmtId="181" fontId="13" fillId="33" borderId="0" xfId="0" applyNumberFormat="1" applyFont="1" applyFill="1" applyBorder="1"/>
    <xf numFmtId="181" fontId="13" fillId="33" borderId="19" xfId="0" applyNumberFormat="1" applyFont="1" applyFill="1" applyBorder="1"/>
    <xf numFmtId="182" fontId="13" fillId="33" borderId="17" xfId="0" applyNumberFormat="1" applyFont="1" applyFill="1" applyBorder="1" applyAlignment="1">
      <alignment vertical="center"/>
    </xf>
    <xf numFmtId="182" fontId="13" fillId="33" borderId="3" xfId="0" applyNumberFormat="1" applyFont="1" applyFill="1" applyBorder="1" applyAlignment="1">
      <alignment vertical="center"/>
    </xf>
    <xf numFmtId="182" fontId="13" fillId="33" borderId="3" xfId="0" quotePrefix="1" applyNumberFormat="1" applyFont="1" applyFill="1" applyBorder="1" applyAlignment="1">
      <alignment horizontal="right" vertical="center"/>
    </xf>
    <xf numFmtId="181" fontId="9" fillId="33" borderId="0" xfId="2" applyNumberFormat="1" applyFont="1" applyFill="1" applyBorder="1">
      <alignment vertical="center"/>
    </xf>
    <xf numFmtId="181" fontId="0" fillId="33" borderId="0" xfId="2" applyNumberFormat="1" applyFont="1" applyFill="1" applyBorder="1">
      <alignment vertical="center"/>
    </xf>
    <xf numFmtId="181" fontId="9" fillId="33" borderId="0" xfId="2" applyNumberFormat="1" applyFont="1" applyFill="1" applyBorder="1" applyAlignment="1">
      <alignment horizontal="center" vertical="center" justifyLastLine="1"/>
    </xf>
    <xf numFmtId="182" fontId="13" fillId="0" borderId="0" xfId="0" quotePrefix="1" applyNumberFormat="1" applyFont="1" applyFill="1" applyBorder="1" applyAlignment="1">
      <alignment horizontal="right" vertical="center"/>
    </xf>
    <xf numFmtId="182" fontId="13" fillId="0" borderId="0" xfId="0" applyNumberFormat="1" applyFont="1" applyFill="1" applyBorder="1" applyAlignment="1">
      <alignment horizontal="right" vertical="center"/>
    </xf>
    <xf numFmtId="182" fontId="9" fillId="0" borderId="0" xfId="0" applyNumberFormat="1" applyFont="1" applyFill="1" applyBorder="1" applyAlignment="1">
      <alignment horizontal="right" vertical="center"/>
    </xf>
    <xf numFmtId="182" fontId="13" fillId="0" borderId="0" xfId="0" applyNumberFormat="1" applyFont="1" applyFill="1" applyAlignment="1">
      <alignment horizontal="right" vertical="center"/>
    </xf>
    <xf numFmtId="182" fontId="13" fillId="0" borderId="0" xfId="0" applyNumberFormat="1" applyFont="1" applyFill="1" applyAlignment="1">
      <alignment vertical="center"/>
    </xf>
    <xf numFmtId="0" fontId="9" fillId="33" borderId="0" xfId="0" applyFont="1" applyFill="1" applyBorder="1" applyAlignment="1">
      <alignment horizontal="center" vertical="center" wrapText="1" justifyLastLine="1"/>
    </xf>
    <xf numFmtId="0" fontId="9" fillId="33" borderId="0" xfId="2" applyFont="1" applyFill="1" applyBorder="1" applyAlignment="1">
      <alignment horizontal="distributed" vertical="center"/>
    </xf>
    <xf numFmtId="0" fontId="9" fillId="33" borderId="0" xfId="3" applyFont="1" applyFill="1" applyBorder="1" applyAlignment="1">
      <alignment horizontal="center" vertical="center"/>
    </xf>
    <xf numFmtId="0" fontId="9" fillId="33" borderId="0" xfId="3" applyFont="1" applyFill="1" applyBorder="1" applyAlignment="1">
      <alignment vertical="center"/>
    </xf>
    <xf numFmtId="0" fontId="9" fillId="33" borderId="7" xfId="3" applyFont="1" applyFill="1" applyBorder="1" applyAlignment="1">
      <alignment vertical="center"/>
    </xf>
    <xf numFmtId="0" fontId="9" fillId="33" borderId="0" xfId="3" applyFont="1" applyFill="1" applyBorder="1" applyAlignment="1">
      <alignment horizontal="left" vertical="center"/>
    </xf>
    <xf numFmtId="0" fontId="9" fillId="33" borderId="8" xfId="3" applyFont="1" applyFill="1" applyBorder="1" applyAlignment="1">
      <alignment vertical="center"/>
    </xf>
    <xf numFmtId="0" fontId="9" fillId="33" borderId="10" xfId="0" applyFont="1" applyFill="1" applyBorder="1" applyAlignment="1">
      <alignment vertical="center"/>
    </xf>
    <xf numFmtId="182" fontId="9" fillId="33" borderId="0" xfId="0" applyNumberFormat="1" applyFont="1" applyFill="1" applyBorder="1" applyAlignment="1">
      <alignment horizontal="right" vertical="center"/>
    </xf>
    <xf numFmtId="182" fontId="9" fillId="0" borderId="0" xfId="0" applyNumberFormat="1" applyFont="1" applyFill="1" applyBorder="1" applyAlignment="1">
      <alignment horizontal="right" vertical="center"/>
    </xf>
    <xf numFmtId="182" fontId="13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shrinkToFit="1"/>
    </xf>
    <xf numFmtId="0" fontId="9" fillId="0" borderId="7" xfId="0" applyFont="1" applyFill="1" applyBorder="1" applyAlignment="1">
      <alignment horizontal="distributed" vertical="center" shrinkToFit="1"/>
    </xf>
    <xf numFmtId="49" fontId="9" fillId="0" borderId="0" xfId="5" applyNumberFormat="1" applyFont="1" applyFill="1" applyBorder="1" applyAlignment="1">
      <alignment vertical="top" shrinkToFit="1"/>
    </xf>
    <xf numFmtId="49" fontId="9" fillId="0" borderId="7" xfId="5" applyNumberFormat="1" applyFont="1" applyFill="1" applyBorder="1" applyAlignment="1">
      <alignment horizontal="distributed" vertical="center" shrinkToFit="1"/>
    </xf>
    <xf numFmtId="49" fontId="9" fillId="0" borderId="7" xfId="5" applyNumberFormat="1" applyFont="1" applyFill="1" applyBorder="1" applyAlignment="1">
      <alignment horizontal="left" vertical="center" shrinkToFit="1"/>
    </xf>
    <xf numFmtId="182" fontId="10" fillId="0" borderId="0" xfId="0" applyNumberFormat="1" applyFont="1" applyFill="1" applyBorder="1" applyAlignment="1">
      <alignment horizontal="right" vertical="center"/>
    </xf>
    <xf numFmtId="182" fontId="9" fillId="0" borderId="6" xfId="0" applyNumberFormat="1" applyFont="1" applyFill="1" applyBorder="1" applyAlignment="1">
      <alignment horizontal="right" vertical="center"/>
    </xf>
    <xf numFmtId="182" fontId="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/>
    <xf numFmtId="182" fontId="13" fillId="0" borderId="6" xfId="0" applyNumberFormat="1" applyFont="1" applyFill="1" applyBorder="1" applyAlignment="1">
      <alignment horizontal="right" vertical="center"/>
    </xf>
    <xf numFmtId="182" fontId="13" fillId="0" borderId="7" xfId="0" quotePrefix="1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82" fontId="13" fillId="0" borderId="7" xfId="0" applyNumberFormat="1" applyFont="1" applyFill="1" applyBorder="1" applyAlignment="1">
      <alignment horizontal="right" vertical="center"/>
    </xf>
    <xf numFmtId="182" fontId="13" fillId="0" borderId="0" xfId="0" applyNumberFormat="1" applyFont="1" applyFill="1" applyBorder="1"/>
    <xf numFmtId="0" fontId="9" fillId="0" borderId="0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vertical="center"/>
    </xf>
    <xf numFmtId="182" fontId="10" fillId="0" borderId="0" xfId="0" applyNumberFormat="1" applyFont="1" applyFill="1" applyAlignment="1">
      <alignment vertical="center"/>
    </xf>
    <xf numFmtId="182" fontId="9" fillId="0" borderId="0" xfId="0" applyNumberFormat="1" applyFont="1" applyFill="1" applyAlignment="1">
      <alignment vertical="center"/>
    </xf>
    <xf numFmtId="182" fontId="13" fillId="0" borderId="0" xfId="0" quotePrefix="1" applyNumberFormat="1" applyFont="1" applyFill="1" applyAlignment="1">
      <alignment horizontal="right" vertical="center"/>
    </xf>
    <xf numFmtId="182" fontId="9" fillId="0" borderId="6" xfId="0" applyNumberFormat="1" applyFont="1" applyFill="1" applyBorder="1" applyAlignment="1">
      <alignment vertical="center"/>
    </xf>
    <xf numFmtId="182" fontId="9" fillId="0" borderId="0" xfId="0" applyNumberFormat="1" applyFont="1" applyFill="1" applyBorder="1" applyAlignment="1">
      <alignment vertical="center"/>
    </xf>
    <xf numFmtId="182" fontId="9" fillId="0" borderId="7" xfId="0" applyNumberFormat="1" applyFont="1" applyFill="1" applyBorder="1" applyAlignment="1">
      <alignment vertical="center"/>
    </xf>
    <xf numFmtId="182" fontId="13" fillId="0" borderId="6" xfId="0" applyNumberFormat="1" applyFont="1" applyFill="1" applyBorder="1" applyAlignment="1">
      <alignment vertical="center"/>
    </xf>
    <xf numFmtId="182" fontId="13" fillId="0" borderId="0" xfId="0" applyNumberFormat="1" applyFont="1" applyFill="1" applyBorder="1" applyAlignment="1">
      <alignment vertical="center"/>
    </xf>
    <xf numFmtId="182" fontId="13" fillId="0" borderId="7" xfId="0" applyNumberFormat="1" applyFont="1" applyFill="1" applyBorder="1" applyAlignment="1">
      <alignment vertical="center"/>
    </xf>
    <xf numFmtId="0" fontId="9" fillId="33" borderId="0" xfId="2" applyFont="1" applyFill="1" applyBorder="1" applyAlignment="1">
      <alignment horizontal="center" vertical="center" justifyLastLine="1"/>
    </xf>
    <xf numFmtId="0" fontId="9" fillId="0" borderId="7" xfId="0" applyFont="1" applyFill="1" applyBorder="1" applyAlignment="1">
      <alignment horizontal="distributed" vertical="center" indent="1"/>
    </xf>
    <xf numFmtId="0" fontId="9" fillId="0" borderId="7" xfId="0" applyFont="1" applyFill="1" applyBorder="1" applyAlignment="1">
      <alignment horizontal="distributed" vertical="center" wrapText="1" indent="1"/>
    </xf>
    <xf numFmtId="0" fontId="9" fillId="0" borderId="8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distributed" vertical="center"/>
    </xf>
    <xf numFmtId="182" fontId="13" fillId="0" borderId="8" xfId="0" applyNumberFormat="1" applyFont="1" applyFill="1" applyBorder="1" applyAlignment="1">
      <alignment vertical="center"/>
    </xf>
    <xf numFmtId="182" fontId="13" fillId="0" borderId="9" xfId="0" applyNumberFormat="1" applyFont="1" applyFill="1" applyBorder="1" applyAlignment="1">
      <alignment vertical="center"/>
    </xf>
    <xf numFmtId="0" fontId="9" fillId="33" borderId="8" xfId="0" applyFont="1" applyFill="1" applyBorder="1" applyAlignment="1">
      <alignment shrinkToFit="1"/>
    </xf>
    <xf numFmtId="182" fontId="13" fillId="33" borderId="9" xfId="0" applyNumberFormat="1" applyFont="1" applyFill="1" applyBorder="1" applyAlignment="1">
      <alignment horizontal="right" vertical="center"/>
    </xf>
    <xf numFmtId="49" fontId="14" fillId="33" borderId="7" xfId="5" applyNumberFormat="1" applyFont="1" applyFill="1" applyBorder="1" applyAlignment="1">
      <alignment horizontal="left" vertical="center" wrapText="1" shrinkToFit="1"/>
    </xf>
    <xf numFmtId="182" fontId="13" fillId="0" borderId="0" xfId="0" applyNumberFormat="1" applyFont="1" applyFill="1" applyBorder="1" applyAlignment="1">
      <alignment horizontal="right" vertical="center"/>
    </xf>
    <xf numFmtId="182" fontId="13" fillId="0" borderId="0" xfId="0" applyNumberFormat="1" applyFont="1" applyFill="1" applyAlignment="1">
      <alignment horizontal="right" vertical="center"/>
    </xf>
    <xf numFmtId="182" fontId="13" fillId="0" borderId="8" xfId="0" applyNumberFormat="1" applyFont="1" applyFill="1" applyBorder="1" applyAlignment="1">
      <alignment horizontal="right" vertical="center"/>
    </xf>
    <xf numFmtId="182" fontId="9" fillId="0" borderId="4" xfId="0" applyNumberFormat="1" applyFont="1" applyBorder="1" applyAlignment="1">
      <alignment horizontal="right" vertical="center"/>
    </xf>
    <xf numFmtId="178" fontId="9" fillId="33" borderId="4" xfId="0" applyNumberFormat="1" applyFont="1" applyFill="1" applyBorder="1" applyAlignment="1">
      <alignment horizontal="distributed" vertical="center" justifyLastLine="1"/>
    </xf>
    <xf numFmtId="178" fontId="9" fillId="0" borderId="0" xfId="0" applyNumberFormat="1" applyFont="1" applyFill="1" applyBorder="1" applyAlignment="1">
      <alignment horizontal="right" vertical="center"/>
    </xf>
    <xf numFmtId="178" fontId="13" fillId="0" borderId="0" xfId="0" applyNumberFormat="1" applyFont="1" applyFill="1" applyBorder="1" applyAlignment="1">
      <alignment horizontal="right" vertical="center"/>
    </xf>
    <xf numFmtId="178" fontId="13" fillId="0" borderId="0" xfId="0" quotePrefix="1" applyNumberFormat="1" applyFont="1" applyFill="1" applyBorder="1" applyAlignment="1">
      <alignment horizontal="right" vertical="center"/>
    </xf>
    <xf numFmtId="178" fontId="9" fillId="33" borderId="0" xfId="0" applyNumberFormat="1" applyFont="1" applyFill="1" applyBorder="1" applyAlignment="1">
      <alignment horizontal="right" vertical="center"/>
    </xf>
    <xf numFmtId="178" fontId="13" fillId="33" borderId="0" xfId="0" applyNumberFormat="1" applyFont="1" applyFill="1" applyBorder="1" applyAlignment="1">
      <alignment horizontal="right" vertical="center"/>
    </xf>
    <xf numFmtId="178" fontId="13" fillId="33" borderId="0" xfId="0" quotePrefix="1" applyNumberFormat="1" applyFont="1" applyFill="1" applyBorder="1" applyAlignment="1">
      <alignment horizontal="right" vertical="center"/>
    </xf>
    <xf numFmtId="178" fontId="13" fillId="33" borderId="8" xfId="0" applyNumberFormat="1" applyFont="1" applyFill="1" applyBorder="1" applyAlignment="1">
      <alignment horizontal="right" vertical="center"/>
    </xf>
    <xf numFmtId="178" fontId="13" fillId="33" borderId="3" xfId="0" applyNumberFormat="1" applyFont="1" applyFill="1" applyBorder="1" applyAlignment="1">
      <alignment horizontal="right" vertical="center"/>
    </xf>
    <xf numFmtId="178" fontId="7" fillId="33" borderId="0" xfId="0" applyNumberFormat="1" applyFont="1" applyFill="1"/>
    <xf numFmtId="178" fontId="0" fillId="0" borderId="0" xfId="0" applyNumberFormat="1" applyFont="1"/>
    <xf numFmtId="182" fontId="13" fillId="0" borderId="10" xfId="0" applyNumberFormat="1" applyFont="1" applyFill="1" applyBorder="1" applyAlignment="1">
      <alignment horizontal="right" vertical="center"/>
    </xf>
    <xf numFmtId="184" fontId="9" fillId="33" borderId="0" xfId="0" applyNumberFormat="1" applyFont="1" applyFill="1" applyAlignment="1">
      <alignment horizontal="right" vertical="center"/>
    </xf>
    <xf numFmtId="184" fontId="0" fillId="33" borderId="0" xfId="0" applyNumberFormat="1" applyFont="1" applyFill="1"/>
    <xf numFmtId="184" fontId="13" fillId="33" borderId="0" xfId="0" applyNumberFormat="1" applyFont="1" applyFill="1" applyAlignment="1">
      <alignment horizontal="right" vertical="center"/>
    </xf>
    <xf numFmtId="0" fontId="9" fillId="33" borderId="15" xfId="0" applyFont="1" applyFill="1" applyBorder="1" applyAlignment="1">
      <alignment horizontal="distributed" vertical="center" justifyLastLine="1"/>
    </xf>
    <xf numFmtId="0" fontId="9" fillId="33" borderId="4" xfId="0" applyFont="1" applyFill="1" applyBorder="1" applyAlignment="1">
      <alignment horizontal="distributed" vertical="center" justifyLastLine="1"/>
    </xf>
    <xf numFmtId="0" fontId="9" fillId="33" borderId="4" xfId="0" applyFont="1" applyFill="1" applyBorder="1" applyAlignment="1">
      <alignment horizontal="distributed" vertical="center" wrapText="1" justifyLastLine="1"/>
    </xf>
    <xf numFmtId="0" fontId="9" fillId="33" borderId="4" xfId="0" applyFont="1" applyFill="1" applyBorder="1" applyAlignment="1">
      <alignment horizontal="center" vertical="center" wrapText="1" justifyLastLine="1"/>
    </xf>
    <xf numFmtId="0" fontId="13" fillId="33" borderId="4" xfId="0" applyFont="1" applyFill="1" applyBorder="1" applyAlignment="1">
      <alignment horizontal="distributed" vertical="center" justifyLastLine="1"/>
    </xf>
    <xf numFmtId="0" fontId="13" fillId="33" borderId="4" xfId="0" applyFont="1" applyFill="1" applyBorder="1" applyAlignment="1">
      <alignment horizontal="distributed" vertical="center" wrapText="1" justifyLastLine="1"/>
    </xf>
    <xf numFmtId="0" fontId="13" fillId="33" borderId="4" xfId="0" applyFont="1" applyFill="1" applyBorder="1" applyAlignment="1">
      <alignment horizontal="center" vertical="center" wrapText="1" justifyLastLine="1"/>
    </xf>
    <xf numFmtId="183" fontId="9" fillId="33" borderId="0" xfId="3" applyNumberFormat="1" applyFont="1" applyFill="1" applyBorder="1" applyAlignment="1">
      <alignment vertical="center"/>
    </xf>
    <xf numFmtId="183" fontId="13" fillId="33" borderId="0" xfId="3" applyNumberFormat="1" applyFont="1" applyFill="1" applyBorder="1" applyAlignment="1">
      <alignment vertical="center"/>
    </xf>
    <xf numFmtId="183" fontId="13" fillId="33" borderId="8" xfId="3" applyNumberFormat="1" applyFont="1" applyFill="1" applyBorder="1" applyAlignment="1">
      <alignment vertical="top"/>
    </xf>
    <xf numFmtId="183" fontId="13" fillId="33" borderId="8" xfId="3" applyNumberFormat="1" applyFont="1" applyFill="1" applyBorder="1" applyAlignment="1">
      <alignment vertical="center"/>
    </xf>
    <xf numFmtId="183" fontId="13" fillId="33" borderId="3" xfId="3" applyNumberFormat="1" applyFont="1" applyFill="1" applyBorder="1" applyAlignment="1">
      <alignment vertical="center"/>
    </xf>
    <xf numFmtId="183" fontId="9" fillId="33" borderId="0" xfId="3" applyNumberFormat="1" applyFont="1" applyFill="1" applyBorder="1" applyAlignment="1">
      <alignment horizontal="right" vertical="center"/>
    </xf>
    <xf numFmtId="183" fontId="13" fillId="33" borderId="0" xfId="3" applyNumberFormat="1" applyFont="1" applyFill="1" applyBorder="1" applyAlignment="1">
      <alignment horizontal="right" vertical="center"/>
    </xf>
    <xf numFmtId="183" fontId="13" fillId="33" borderId="8" xfId="3" applyNumberFormat="1" applyFont="1" applyFill="1" applyBorder="1" applyAlignment="1">
      <alignment horizontal="right" vertical="top"/>
    </xf>
    <xf numFmtId="183" fontId="13" fillId="33" borderId="8" xfId="3" applyNumberFormat="1" applyFont="1" applyFill="1" applyBorder="1" applyAlignment="1">
      <alignment horizontal="right" vertical="center"/>
    </xf>
    <xf numFmtId="183" fontId="13" fillId="33" borderId="3" xfId="3" applyNumberFormat="1" applyFont="1" applyFill="1" applyBorder="1" applyAlignment="1">
      <alignment horizontal="right" vertical="center"/>
    </xf>
    <xf numFmtId="0" fontId="9" fillId="33" borderId="1" xfId="0" applyFont="1" applyFill="1" applyBorder="1" applyAlignment="1">
      <alignment horizontal="center" vertical="center" justifyLastLine="1"/>
    </xf>
    <xf numFmtId="0" fontId="9" fillId="33" borderId="1" xfId="0" applyFont="1" applyFill="1" applyBorder="1" applyAlignment="1">
      <alignment horizontal="center" vertical="center" wrapText="1" justifyLastLine="1"/>
    </xf>
    <xf numFmtId="182" fontId="13" fillId="33" borderId="0" xfId="0" applyNumberFormat="1" applyFont="1" applyFill="1" applyBorder="1" applyAlignment="1">
      <alignment horizontal="right" vertical="center"/>
    </xf>
    <xf numFmtId="0" fontId="9" fillId="33" borderId="11" xfId="0" applyFont="1" applyFill="1" applyBorder="1" applyAlignment="1">
      <alignment horizontal="center" vertical="center" wrapText="1" justifyLastLine="1"/>
    </xf>
    <xf numFmtId="182" fontId="13" fillId="33" borderId="0" xfId="0" quotePrefix="1" applyNumberFormat="1" applyFont="1" applyFill="1" applyBorder="1" applyAlignment="1">
      <alignment horizontal="right" vertical="center"/>
    </xf>
    <xf numFmtId="184" fontId="13" fillId="33" borderId="0" xfId="0" applyNumberFormat="1" applyFont="1" applyFill="1" applyBorder="1" applyAlignment="1">
      <alignment horizontal="right" vertical="center"/>
    </xf>
    <xf numFmtId="182" fontId="9" fillId="33" borderId="17" xfId="0" quotePrefix="1" applyNumberFormat="1" applyFont="1" applyFill="1" applyBorder="1" applyAlignment="1">
      <alignment horizontal="right" vertical="center"/>
    </xf>
    <xf numFmtId="182" fontId="13" fillId="33" borderId="3" xfId="0" quotePrefix="1" applyNumberFormat="1" applyFont="1" applyFill="1" applyBorder="1" applyAlignment="1">
      <alignment horizontal="right" vertical="center"/>
    </xf>
    <xf numFmtId="182" fontId="9" fillId="0" borderId="0" xfId="0" applyNumberFormat="1" applyFont="1" applyFill="1" applyBorder="1" applyAlignment="1">
      <alignment horizontal="right" vertical="center"/>
    </xf>
    <xf numFmtId="182" fontId="13" fillId="0" borderId="0" xfId="0" applyNumberFormat="1" applyFont="1" applyFill="1" applyBorder="1" applyAlignment="1">
      <alignment horizontal="right" vertical="center"/>
    </xf>
    <xf numFmtId="182" fontId="9" fillId="0" borderId="0" xfId="0" quotePrefix="1" applyNumberFormat="1" applyFont="1" applyFill="1" applyBorder="1" applyAlignment="1">
      <alignment horizontal="right" vertical="center"/>
    </xf>
    <xf numFmtId="182" fontId="13" fillId="0" borderId="0" xfId="0" quotePrefix="1" applyNumberFormat="1" applyFont="1" applyFill="1" applyBorder="1" applyAlignment="1">
      <alignment horizontal="right" vertical="center"/>
    </xf>
    <xf numFmtId="184" fontId="13" fillId="0" borderId="0" xfId="0" applyNumberFormat="1" applyFont="1" applyFill="1" applyBorder="1" applyAlignment="1">
      <alignment horizontal="right" vertical="center"/>
    </xf>
    <xf numFmtId="182" fontId="9" fillId="0" borderId="9" xfId="0" quotePrefix="1" applyNumberFormat="1" applyFont="1" applyFill="1" applyBorder="1" applyAlignment="1">
      <alignment horizontal="right" vertical="center"/>
    </xf>
    <xf numFmtId="182" fontId="13" fillId="0" borderId="8" xfId="0" quotePrefix="1" applyNumberFormat="1" applyFont="1" applyFill="1" applyBorder="1" applyAlignment="1">
      <alignment horizontal="right" vertical="center"/>
    </xf>
    <xf numFmtId="182" fontId="13" fillId="0" borderId="8" xfId="0" applyNumberFormat="1" applyFont="1" applyFill="1" applyBorder="1" applyAlignment="1">
      <alignment horizontal="right" vertical="center"/>
    </xf>
    <xf numFmtId="0" fontId="9" fillId="33" borderId="2" xfId="2" applyNumberFormat="1" applyFont="1" applyFill="1" applyBorder="1" applyAlignment="1">
      <alignment horizontal="center" vertical="center" justifyLastLine="1"/>
    </xf>
    <xf numFmtId="49" fontId="9" fillId="33" borderId="2" xfId="2" applyNumberFormat="1" applyFont="1" applyFill="1" applyBorder="1" applyAlignment="1">
      <alignment horizontal="center" vertical="center" justifyLastLine="1"/>
    </xf>
    <xf numFmtId="181" fontId="13" fillId="33" borderId="0" xfId="2" applyNumberFormat="1" applyFont="1" applyFill="1" applyBorder="1" applyAlignment="1">
      <alignment horizontal="right" vertical="center" justifyLastLine="1"/>
    </xf>
    <xf numFmtId="181" fontId="9" fillId="33" borderId="0" xfId="2" applyNumberFormat="1" applyFont="1" applyFill="1" applyBorder="1" applyAlignment="1">
      <alignment horizontal="right" vertical="center" justifyLastLine="1"/>
    </xf>
    <xf numFmtId="183" fontId="9" fillId="33" borderId="0" xfId="2" applyNumberFormat="1" applyFont="1" applyFill="1" applyBorder="1" applyAlignment="1">
      <alignment horizontal="right" vertical="center" justifyLastLine="1"/>
    </xf>
    <xf numFmtId="181" fontId="9" fillId="33" borderId="3" xfId="2" applyNumberFormat="1" applyFont="1" applyFill="1" applyBorder="1" applyAlignment="1">
      <alignment horizontal="right" vertical="center" justifyLastLine="1"/>
    </xf>
    <xf numFmtId="183" fontId="9" fillId="33" borderId="3" xfId="2" applyNumberFormat="1" applyFont="1" applyFill="1" applyBorder="1" applyAlignment="1">
      <alignment horizontal="right" vertical="center" justifyLastLine="1"/>
    </xf>
    <xf numFmtId="181" fontId="13" fillId="33" borderId="3" xfId="2" applyNumberFormat="1" applyFont="1" applyFill="1" applyBorder="1" applyAlignment="1">
      <alignment horizontal="right" vertical="center" justifyLastLine="1"/>
    </xf>
    <xf numFmtId="181" fontId="13" fillId="33" borderId="6" xfId="2" applyNumberFormat="1" applyFont="1" applyFill="1" applyBorder="1" applyAlignment="1">
      <alignment horizontal="right" vertical="center"/>
    </xf>
    <xf numFmtId="181" fontId="13" fillId="33" borderId="0" xfId="2" applyNumberFormat="1" applyFont="1" applyFill="1" applyBorder="1" applyAlignment="1">
      <alignment horizontal="right" vertical="center"/>
    </xf>
    <xf numFmtId="183" fontId="13" fillId="33" borderId="0" xfId="2" applyNumberFormat="1" applyFont="1" applyFill="1" applyBorder="1" applyAlignment="1">
      <alignment horizontal="right" vertical="center"/>
    </xf>
    <xf numFmtId="0" fontId="9" fillId="33" borderId="12" xfId="2" applyFont="1" applyFill="1" applyBorder="1" applyAlignment="1">
      <alignment horizontal="center" vertical="center" wrapText="1"/>
    </xf>
    <xf numFmtId="0" fontId="14" fillId="33" borderId="12" xfId="2" applyFont="1" applyFill="1" applyBorder="1" applyAlignment="1">
      <alignment horizontal="center" vertical="center" wrapText="1"/>
    </xf>
    <xf numFmtId="181" fontId="9" fillId="33" borderId="6" xfId="2" applyNumberFormat="1" applyFont="1" applyFill="1" applyBorder="1" applyAlignment="1">
      <alignment horizontal="right" vertical="center"/>
    </xf>
    <xf numFmtId="181" fontId="9" fillId="33" borderId="0" xfId="2" applyNumberFormat="1" applyFont="1" applyFill="1" applyBorder="1" applyAlignment="1">
      <alignment horizontal="right" vertical="center"/>
    </xf>
    <xf numFmtId="183" fontId="9" fillId="33" borderId="0" xfId="2" applyNumberFormat="1" applyFont="1" applyFill="1" applyBorder="1" applyAlignment="1">
      <alignment horizontal="right" vertical="center"/>
    </xf>
    <xf numFmtId="181" fontId="9" fillId="0" borderId="6" xfId="2" applyNumberFormat="1" applyFont="1" applyFill="1" applyBorder="1" applyAlignment="1">
      <alignment horizontal="right" vertical="center"/>
    </xf>
    <xf numFmtId="181" fontId="9" fillId="0" borderId="0" xfId="2" applyNumberFormat="1" applyFont="1" applyFill="1" applyBorder="1" applyAlignment="1">
      <alignment horizontal="right" vertical="center"/>
    </xf>
    <xf numFmtId="183" fontId="9" fillId="0" borderId="0" xfId="2" applyNumberFormat="1" applyFont="1" applyFill="1" applyBorder="1" applyAlignment="1">
      <alignment horizontal="right" vertical="center"/>
    </xf>
    <xf numFmtId="181" fontId="13" fillId="0" borderId="6" xfId="2" applyNumberFormat="1" applyFont="1" applyFill="1" applyBorder="1" applyAlignment="1">
      <alignment horizontal="right" vertical="center"/>
    </xf>
    <xf numFmtId="181" fontId="13" fillId="0" borderId="0" xfId="2" applyNumberFormat="1" applyFont="1" applyFill="1" applyBorder="1" applyAlignment="1">
      <alignment horizontal="right" vertical="center"/>
    </xf>
    <xf numFmtId="183" fontId="13" fillId="0" borderId="0" xfId="2" applyNumberFormat="1" applyFont="1" applyFill="1" applyBorder="1" applyAlignment="1">
      <alignment horizontal="right" vertical="center"/>
    </xf>
    <xf numFmtId="181" fontId="9" fillId="33" borderId="17" xfId="2" applyNumberFormat="1" applyFont="1" applyFill="1" applyBorder="1" applyAlignment="1">
      <alignment horizontal="right" vertical="center"/>
    </xf>
    <xf numFmtId="181" fontId="9" fillId="33" borderId="3" xfId="2" applyNumberFormat="1" applyFont="1" applyFill="1" applyBorder="1" applyAlignment="1">
      <alignment horizontal="right" vertical="center"/>
    </xf>
    <xf numFmtId="183" fontId="9" fillId="33" borderId="3" xfId="2" applyNumberFormat="1" applyFont="1" applyFill="1" applyBorder="1" applyAlignment="1">
      <alignment horizontal="right" vertical="center"/>
    </xf>
    <xf numFmtId="181" fontId="9" fillId="0" borderId="17" xfId="2" applyNumberFormat="1" applyFont="1" applyFill="1" applyBorder="1" applyAlignment="1">
      <alignment horizontal="right" vertical="center"/>
    </xf>
    <xf numFmtId="181" fontId="9" fillId="0" borderId="3" xfId="2" applyNumberFormat="1" applyFont="1" applyFill="1" applyBorder="1" applyAlignment="1">
      <alignment horizontal="right" vertical="center"/>
    </xf>
    <xf numFmtId="183" fontId="9" fillId="0" borderId="3" xfId="2" applyNumberFormat="1" applyFont="1" applyFill="1" applyBorder="1" applyAlignment="1">
      <alignment horizontal="right" vertical="center"/>
    </xf>
    <xf numFmtId="0" fontId="7" fillId="33" borderId="0" xfId="3" applyFont="1" applyFill="1" applyBorder="1" applyAlignment="1">
      <alignment horizontal="right" vertical="center"/>
    </xf>
    <xf numFmtId="0" fontId="7" fillId="33" borderId="3" xfId="3" applyFont="1" applyFill="1" applyBorder="1" applyAlignment="1">
      <alignment horizontal="right" vertical="center"/>
    </xf>
    <xf numFmtId="0" fontId="9" fillId="33" borderId="5" xfId="3" applyFont="1" applyFill="1" applyBorder="1" applyAlignment="1">
      <alignment horizontal="center" vertical="center" wrapText="1"/>
    </xf>
    <xf numFmtId="0" fontId="9" fillId="33" borderId="12" xfId="3" applyFont="1" applyFill="1" applyBorder="1" applyAlignment="1">
      <alignment horizontal="center" vertical="center" wrapText="1"/>
    </xf>
    <xf numFmtId="185" fontId="9" fillId="33" borderId="0" xfId="3" applyNumberFormat="1" applyFont="1" applyFill="1" applyBorder="1" applyAlignment="1">
      <alignment horizontal="right" vertical="center"/>
    </xf>
    <xf numFmtId="185" fontId="13" fillId="33" borderId="0" xfId="3" applyNumberFormat="1" applyFont="1" applyFill="1" applyBorder="1" applyAlignment="1">
      <alignment horizontal="right" vertical="center"/>
    </xf>
    <xf numFmtId="185" fontId="13" fillId="33" borderId="8" xfId="3" applyNumberFormat="1" applyFont="1" applyFill="1" applyBorder="1" applyAlignment="1">
      <alignment horizontal="right" vertical="top"/>
    </xf>
    <xf numFmtId="185" fontId="13" fillId="33" borderId="8" xfId="3" applyNumberFormat="1" applyFont="1" applyFill="1" applyBorder="1" applyAlignment="1">
      <alignment horizontal="right" vertical="center"/>
    </xf>
    <xf numFmtId="184" fontId="9" fillId="0" borderId="6" xfId="0" applyNumberFormat="1" applyFont="1" applyFill="1" applyBorder="1" applyAlignment="1">
      <alignment horizontal="right" vertical="center"/>
    </xf>
    <xf numFmtId="182" fontId="9" fillId="0" borderId="9" xfId="0" applyNumberFormat="1" applyFont="1" applyFill="1" applyBorder="1" applyAlignment="1">
      <alignment horizontal="right" vertical="center"/>
    </xf>
    <xf numFmtId="182" fontId="9" fillId="0" borderId="6" xfId="0" quotePrefix="1" applyNumberFormat="1" applyFont="1" applyFill="1" applyBorder="1" applyAlignment="1">
      <alignment horizontal="right" vertical="center"/>
    </xf>
    <xf numFmtId="182" fontId="9" fillId="33" borderId="6" xfId="0" quotePrefix="1" applyNumberFormat="1" applyFont="1" applyFill="1" applyBorder="1" applyAlignment="1">
      <alignment horizontal="right" vertical="center"/>
    </xf>
    <xf numFmtId="184" fontId="9" fillId="33" borderId="6" xfId="0" applyNumberFormat="1" applyFont="1" applyFill="1" applyBorder="1" applyAlignment="1">
      <alignment horizontal="right" vertical="center"/>
    </xf>
    <xf numFmtId="0" fontId="7" fillId="33" borderId="0" xfId="2" applyFont="1" applyFill="1" applyAlignment="1">
      <alignment horizontal="right" vertical="center"/>
    </xf>
    <xf numFmtId="0" fontId="9" fillId="0" borderId="12" xfId="0" applyFont="1" applyBorder="1" applyAlignment="1">
      <alignment horizontal="distributed" vertical="center" justifyLastLine="1"/>
    </xf>
    <xf numFmtId="0" fontId="9" fillId="0" borderId="23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9" fillId="0" borderId="20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9" fillId="0" borderId="14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right" vertical="center"/>
    </xf>
    <xf numFmtId="0" fontId="9" fillId="0" borderId="11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33" borderId="0" xfId="0" applyFont="1" applyFill="1" applyAlignment="1">
      <alignment horizontal="left" vertical="center"/>
    </xf>
    <xf numFmtId="0" fontId="9" fillId="33" borderId="14" xfId="0" applyFont="1" applyFill="1" applyBorder="1" applyAlignment="1">
      <alignment horizontal="distributed" vertical="center" justifyLastLine="1"/>
    </xf>
    <xf numFmtId="0" fontId="9" fillId="33" borderId="11" xfId="0" applyFont="1" applyFill="1" applyBorder="1" applyAlignment="1">
      <alignment horizontal="distributed" vertical="center" justifyLastLine="1"/>
    </xf>
    <xf numFmtId="0" fontId="9" fillId="33" borderId="5" xfId="0" applyFont="1" applyFill="1" applyBorder="1" applyAlignment="1">
      <alignment horizontal="distributed" vertical="center" justifyLastLine="1"/>
    </xf>
    <xf numFmtId="0" fontId="9" fillId="33" borderId="23" xfId="0" applyFont="1" applyFill="1" applyBorder="1" applyAlignment="1">
      <alignment horizontal="distributed" vertical="center" justifyLastLine="1"/>
    </xf>
    <xf numFmtId="0" fontId="9" fillId="33" borderId="24" xfId="0" applyFont="1" applyFill="1" applyBorder="1" applyAlignment="1">
      <alignment horizontal="distributed" vertical="center" wrapText="1" justifyLastLine="1"/>
    </xf>
    <xf numFmtId="0" fontId="9" fillId="33" borderId="25" xfId="0" applyFont="1" applyFill="1" applyBorder="1" applyAlignment="1">
      <alignment horizontal="distributed" vertical="center" wrapText="1" justifyLastLine="1"/>
    </xf>
    <xf numFmtId="0" fontId="9" fillId="33" borderId="2" xfId="0" applyFont="1" applyFill="1" applyBorder="1" applyAlignment="1">
      <alignment horizontal="distributed" vertical="center" justifyLastLine="1"/>
    </xf>
    <xf numFmtId="0" fontId="9" fillId="33" borderId="26" xfId="0" applyFont="1" applyFill="1" applyBorder="1" applyAlignment="1">
      <alignment horizontal="distributed" vertical="center" justifyLastLine="1"/>
    </xf>
    <xf numFmtId="0" fontId="9" fillId="33" borderId="15" xfId="0" applyFont="1" applyFill="1" applyBorder="1" applyAlignment="1">
      <alignment horizontal="center" vertical="center"/>
    </xf>
    <xf numFmtId="0" fontId="9" fillId="33" borderId="9" xfId="0" applyFont="1" applyFill="1" applyBorder="1" applyAlignment="1">
      <alignment horizontal="center" vertical="center"/>
    </xf>
    <xf numFmtId="0" fontId="16" fillId="33" borderId="24" xfId="0" applyFont="1" applyFill="1" applyBorder="1" applyAlignment="1">
      <alignment horizontal="center" vertical="center" wrapText="1"/>
    </xf>
    <xf numFmtId="0" fontId="16" fillId="33" borderId="25" xfId="0" applyFont="1" applyFill="1" applyBorder="1" applyAlignment="1">
      <alignment horizontal="center" vertical="center" wrapText="1"/>
    </xf>
    <xf numFmtId="0" fontId="14" fillId="33" borderId="24" xfId="0" applyFont="1" applyFill="1" applyBorder="1" applyAlignment="1">
      <alignment horizontal="center" vertical="center" wrapText="1"/>
    </xf>
    <xf numFmtId="0" fontId="14" fillId="33" borderId="25" xfId="0" applyFont="1" applyFill="1" applyBorder="1" applyAlignment="1">
      <alignment horizontal="center" vertical="center" wrapText="1"/>
    </xf>
    <xf numFmtId="0" fontId="9" fillId="33" borderId="24" xfId="0" applyFont="1" applyFill="1" applyBorder="1" applyAlignment="1">
      <alignment horizontal="center" vertical="center" wrapText="1"/>
    </xf>
    <xf numFmtId="0" fontId="9" fillId="33" borderId="25" xfId="0" applyFont="1" applyFill="1" applyBorder="1" applyAlignment="1">
      <alignment horizontal="center" vertical="center" wrapText="1"/>
    </xf>
    <xf numFmtId="176" fontId="15" fillId="33" borderId="24" xfId="0" applyNumberFormat="1" applyFont="1" applyFill="1" applyBorder="1" applyAlignment="1">
      <alignment horizontal="center" vertical="center" wrapText="1"/>
    </xf>
    <xf numFmtId="176" fontId="15" fillId="33" borderId="25" xfId="0" applyNumberFormat="1" applyFont="1" applyFill="1" applyBorder="1" applyAlignment="1">
      <alignment horizontal="center" vertical="center" wrapText="1"/>
    </xf>
    <xf numFmtId="0" fontId="9" fillId="33" borderId="15" xfId="0" applyFont="1" applyFill="1" applyBorder="1" applyAlignment="1">
      <alignment horizontal="center" vertical="center" wrapText="1"/>
    </xf>
    <xf numFmtId="0" fontId="9" fillId="33" borderId="9" xfId="0" applyFont="1" applyFill="1" applyBorder="1" applyAlignment="1">
      <alignment horizontal="center" vertical="center" wrapText="1"/>
    </xf>
    <xf numFmtId="0" fontId="15" fillId="33" borderId="24" xfId="0" applyFont="1" applyFill="1" applyBorder="1" applyAlignment="1">
      <alignment horizontal="center" vertical="center" wrapText="1"/>
    </xf>
    <xf numFmtId="0" fontId="15" fillId="33" borderId="25" xfId="0" applyFont="1" applyFill="1" applyBorder="1" applyAlignment="1">
      <alignment horizontal="center" vertical="center" wrapText="1"/>
    </xf>
    <xf numFmtId="0" fontId="9" fillId="33" borderId="24" xfId="0" applyFont="1" applyFill="1" applyBorder="1" applyAlignment="1">
      <alignment horizontal="center" vertical="center"/>
    </xf>
    <xf numFmtId="0" fontId="9" fillId="33" borderId="25" xfId="0" applyFont="1" applyFill="1" applyBorder="1" applyAlignment="1">
      <alignment horizontal="center" vertical="center"/>
    </xf>
    <xf numFmtId="0" fontId="11" fillId="33" borderId="43" xfId="0" applyFont="1" applyFill="1" applyBorder="1" applyAlignment="1">
      <alignment horizontal="left" vertical="center" wrapText="1"/>
    </xf>
    <xf numFmtId="0" fontId="11" fillId="33" borderId="29" xfId="0" applyFont="1" applyFill="1" applyBorder="1" applyAlignment="1">
      <alignment horizontal="left" vertical="center"/>
    </xf>
    <xf numFmtId="0" fontId="11" fillId="33" borderId="28" xfId="0" applyFont="1" applyFill="1" applyBorder="1" applyAlignment="1">
      <alignment horizontal="left" vertical="center" wrapText="1"/>
    </xf>
    <xf numFmtId="0" fontId="9" fillId="33" borderId="27" xfId="0" applyFont="1" applyFill="1" applyBorder="1" applyAlignment="1">
      <alignment horizontal="center" vertical="center" wrapText="1"/>
    </xf>
    <xf numFmtId="0" fontId="14" fillId="33" borderId="27" xfId="0" applyFont="1" applyFill="1" applyBorder="1" applyAlignment="1">
      <alignment horizontal="center" vertical="center" wrapText="1"/>
    </xf>
    <xf numFmtId="0" fontId="16" fillId="33" borderId="27" xfId="0" applyFont="1" applyFill="1" applyBorder="1" applyAlignment="1">
      <alignment horizontal="center" vertical="center" wrapText="1"/>
    </xf>
    <xf numFmtId="176" fontId="9" fillId="33" borderId="27" xfId="0" applyNumberFormat="1" applyFont="1" applyFill="1" applyBorder="1" applyAlignment="1">
      <alignment horizontal="center" vertical="center" wrapText="1"/>
    </xf>
    <xf numFmtId="176" fontId="9" fillId="33" borderId="25" xfId="0" applyNumberFormat="1" applyFont="1" applyFill="1" applyBorder="1" applyAlignment="1">
      <alignment horizontal="center" vertical="center" wrapText="1"/>
    </xf>
    <xf numFmtId="0" fontId="9" fillId="33" borderId="30" xfId="0" applyFont="1" applyFill="1" applyBorder="1" applyAlignment="1">
      <alignment horizontal="center" vertical="center" wrapText="1"/>
    </xf>
    <xf numFmtId="0" fontId="7" fillId="33" borderId="3" xfId="0" applyFont="1" applyFill="1" applyBorder="1" applyAlignment="1">
      <alignment horizontal="right" vertical="center"/>
    </xf>
    <xf numFmtId="0" fontId="7" fillId="33" borderId="3" xfId="0" applyFont="1" applyFill="1" applyBorder="1" applyAlignment="1">
      <alignment vertical="center"/>
    </xf>
    <xf numFmtId="0" fontId="9" fillId="33" borderId="1" xfId="0" applyFont="1" applyFill="1" applyBorder="1" applyAlignment="1">
      <alignment horizontal="distributed" vertical="center" justifyLastLine="1"/>
    </xf>
    <xf numFmtId="0" fontId="9" fillId="33" borderId="12" xfId="0" applyFont="1" applyFill="1" applyBorder="1" applyAlignment="1">
      <alignment horizontal="center" vertical="center" justifyLastLine="1"/>
    </xf>
    <xf numFmtId="0" fontId="9" fillId="33" borderId="23" xfId="0" applyFont="1" applyFill="1" applyBorder="1" applyAlignment="1">
      <alignment horizontal="center" vertical="center" justifyLastLine="1"/>
    </xf>
    <xf numFmtId="0" fontId="9" fillId="33" borderId="14" xfId="0" applyFont="1" applyFill="1" applyBorder="1" applyAlignment="1">
      <alignment horizontal="center" vertical="center" justifyLastLine="1"/>
    </xf>
    <xf numFmtId="0" fontId="9" fillId="33" borderId="0" xfId="0" applyFont="1" applyFill="1" applyBorder="1" applyAlignment="1">
      <alignment horizontal="distributed" shrinkToFit="1"/>
    </xf>
    <xf numFmtId="0" fontId="9" fillId="33" borderId="7" xfId="0" applyFont="1" applyFill="1" applyBorder="1" applyAlignment="1">
      <alignment horizontal="distributed" shrinkToFit="1"/>
    </xf>
    <xf numFmtId="0" fontId="9" fillId="33" borderId="8" xfId="0" applyFont="1" applyFill="1" applyBorder="1" applyAlignment="1">
      <alignment horizontal="distributed" shrinkToFit="1"/>
    </xf>
    <xf numFmtId="0" fontId="9" fillId="33" borderId="10" xfId="0" applyFont="1" applyFill="1" applyBorder="1" applyAlignment="1">
      <alignment horizontal="distributed" shrinkToFit="1"/>
    </xf>
    <xf numFmtId="0" fontId="9" fillId="33" borderId="4" xfId="0" applyFont="1" applyFill="1" applyBorder="1" applyAlignment="1">
      <alignment horizontal="left" vertical="center" shrinkToFit="1"/>
    </xf>
    <xf numFmtId="0" fontId="9" fillId="33" borderId="16" xfId="0" applyFont="1" applyFill="1" applyBorder="1" applyAlignment="1">
      <alignment horizontal="left" vertical="center" shrinkToFit="1"/>
    </xf>
    <xf numFmtId="0" fontId="8" fillId="33" borderId="0" xfId="0" applyFont="1" applyFill="1" applyAlignment="1">
      <alignment vertical="center"/>
    </xf>
    <xf numFmtId="0" fontId="9" fillId="0" borderId="0" xfId="0" applyFont="1" applyFill="1" applyBorder="1" applyAlignment="1">
      <alignment horizontal="distributed" shrinkToFit="1"/>
    </xf>
    <xf numFmtId="0" fontId="9" fillId="0" borderId="7" xfId="0" applyFont="1" applyFill="1" applyBorder="1" applyAlignment="1">
      <alignment horizontal="distributed" shrinkToFit="1"/>
    </xf>
    <xf numFmtId="0" fontId="9" fillId="33" borderId="3" xfId="0" applyFont="1" applyFill="1" applyBorder="1" applyAlignment="1">
      <alignment horizontal="distributed" shrinkToFit="1"/>
    </xf>
    <xf numFmtId="0" fontId="9" fillId="33" borderId="18" xfId="0" applyFont="1" applyFill="1" applyBorder="1" applyAlignment="1">
      <alignment horizontal="distributed" shrinkToFit="1"/>
    </xf>
    <xf numFmtId="0" fontId="9" fillId="33" borderId="4" xfId="0" applyFont="1" applyFill="1" applyBorder="1" applyAlignment="1">
      <alignment horizontal="left" vertical="center"/>
    </xf>
    <xf numFmtId="0" fontId="9" fillId="33" borderId="16" xfId="0" applyFont="1" applyFill="1" applyBorder="1" applyAlignment="1">
      <alignment horizontal="left" vertical="center"/>
    </xf>
    <xf numFmtId="0" fontId="9" fillId="33" borderId="14" xfId="0" applyFont="1" applyFill="1" applyBorder="1" applyAlignment="1">
      <alignment horizontal="distributed" vertical="center"/>
    </xf>
    <xf numFmtId="0" fontId="9" fillId="33" borderId="5" xfId="0" applyFont="1" applyFill="1" applyBorder="1" applyAlignment="1">
      <alignment horizontal="distributed" vertical="center"/>
    </xf>
    <xf numFmtId="0" fontId="9" fillId="33" borderId="11" xfId="0" applyFont="1" applyFill="1" applyBorder="1" applyAlignment="1">
      <alignment horizontal="distributed" vertical="center"/>
    </xf>
    <xf numFmtId="0" fontId="9" fillId="33" borderId="1" xfId="0" applyFont="1" applyFill="1" applyBorder="1" applyAlignment="1">
      <alignment horizontal="distributed" vertical="center"/>
    </xf>
    <xf numFmtId="0" fontId="9" fillId="33" borderId="12" xfId="0" applyFont="1" applyFill="1" applyBorder="1" applyAlignment="1">
      <alignment horizontal="distributed" vertical="center" indent="1"/>
    </xf>
    <xf numFmtId="0" fontId="9" fillId="33" borderId="23" xfId="0" applyFont="1" applyFill="1" applyBorder="1" applyAlignment="1">
      <alignment horizontal="distributed" vertical="center" indent="1"/>
    </xf>
    <xf numFmtId="0" fontId="9" fillId="33" borderId="12" xfId="0" applyFont="1" applyFill="1" applyBorder="1" applyAlignment="1">
      <alignment horizontal="distributed" vertical="center"/>
    </xf>
    <xf numFmtId="0" fontId="9" fillId="33" borderId="0" xfId="0" applyFont="1" applyFill="1" applyBorder="1" applyAlignment="1">
      <alignment horizontal="left" vertical="center"/>
    </xf>
    <xf numFmtId="0" fontId="9" fillId="33" borderId="7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33" borderId="1" xfId="0" applyFont="1" applyFill="1" applyBorder="1" applyAlignment="1">
      <alignment horizontal="center" vertical="center" justifyLastLine="1"/>
    </xf>
    <xf numFmtId="0" fontId="9" fillId="33" borderId="1" xfId="0" applyFont="1" applyFill="1" applyBorder="1" applyAlignment="1">
      <alignment horizontal="center" vertical="center" wrapText="1" justifyLastLine="1"/>
    </xf>
    <xf numFmtId="0" fontId="9" fillId="33" borderId="0" xfId="0" applyFont="1" applyFill="1" applyBorder="1" applyAlignment="1">
      <alignment vertical="center"/>
    </xf>
    <xf numFmtId="0" fontId="9" fillId="33" borderId="7" xfId="0" applyFont="1" applyFill="1" applyBorder="1" applyAlignment="1">
      <alignment vertical="center"/>
    </xf>
    <xf numFmtId="0" fontId="9" fillId="33" borderId="0" xfId="0" applyFont="1" applyFill="1" applyBorder="1" applyAlignment="1">
      <alignment horizontal="distributed" vertical="center" wrapText="1"/>
    </xf>
    <xf numFmtId="0" fontId="9" fillId="33" borderId="7" xfId="0" applyFont="1" applyFill="1" applyBorder="1" applyAlignment="1">
      <alignment horizontal="distributed" vertical="center"/>
    </xf>
    <xf numFmtId="0" fontId="9" fillId="33" borderId="8" xfId="0" applyFont="1" applyFill="1" applyBorder="1" applyAlignment="1">
      <alignment horizontal="distributed" vertical="center" wrapText="1"/>
    </xf>
    <xf numFmtId="0" fontId="9" fillId="33" borderId="10" xfId="0" applyFont="1" applyFill="1" applyBorder="1" applyAlignment="1">
      <alignment horizontal="distributed" vertical="center"/>
    </xf>
    <xf numFmtId="0" fontId="9" fillId="33" borderId="4" xfId="0" applyFont="1" applyFill="1" applyBorder="1" applyAlignment="1">
      <alignment vertical="center"/>
    </xf>
    <xf numFmtId="0" fontId="9" fillId="33" borderId="16" xfId="0" applyFont="1" applyFill="1" applyBorder="1" applyAlignment="1">
      <alignment vertical="center"/>
    </xf>
    <xf numFmtId="0" fontId="9" fillId="33" borderId="0" xfId="0" applyFont="1" applyFill="1" applyBorder="1" applyAlignment="1">
      <alignment horizontal="distributed" vertical="center"/>
    </xf>
    <xf numFmtId="184" fontId="9" fillId="33" borderId="0" xfId="0" applyNumberFormat="1" applyFont="1" applyFill="1" applyBorder="1" applyAlignment="1">
      <alignment horizontal="center" vertical="center" shrinkToFit="1"/>
    </xf>
    <xf numFmtId="184" fontId="9" fillId="33" borderId="7" xfId="0" applyNumberFormat="1" applyFont="1" applyFill="1" applyBorder="1" applyAlignment="1">
      <alignment horizontal="center" vertical="center" shrinkToFit="1"/>
    </xf>
    <xf numFmtId="0" fontId="7" fillId="33" borderId="0" xfId="0" applyFont="1" applyFill="1" applyBorder="1" applyAlignment="1">
      <alignment horizontal="right" vertical="center"/>
    </xf>
    <xf numFmtId="0" fontId="9" fillId="33" borderId="20" xfId="0" applyFont="1" applyFill="1" applyBorder="1" applyAlignment="1">
      <alignment horizontal="center" vertical="center" wrapText="1" justifyLastLine="1"/>
    </xf>
    <xf numFmtId="0" fontId="9" fillId="33" borderId="31" xfId="0" applyFont="1" applyFill="1" applyBorder="1" applyAlignment="1">
      <alignment horizontal="center" vertical="center" wrapText="1" justifyLastLine="1"/>
    </xf>
    <xf numFmtId="0" fontId="9" fillId="33" borderId="0" xfId="0" applyFont="1" applyFill="1" applyBorder="1" applyAlignment="1">
      <alignment horizontal="center" vertical="center" wrapText="1" justifyLastLine="1"/>
    </xf>
    <xf numFmtId="0" fontId="9" fillId="33" borderId="7" xfId="0" applyFont="1" applyFill="1" applyBorder="1" applyAlignment="1">
      <alignment horizontal="center" vertical="center" wrapText="1" justifyLastLine="1"/>
    </xf>
    <xf numFmtId="0" fontId="9" fillId="33" borderId="8" xfId="0" applyFont="1" applyFill="1" applyBorder="1" applyAlignment="1">
      <alignment horizontal="center" vertical="center" wrapText="1" justifyLastLine="1"/>
    </xf>
    <xf numFmtId="0" fontId="9" fillId="33" borderId="10" xfId="0" applyFont="1" applyFill="1" applyBorder="1" applyAlignment="1">
      <alignment horizontal="center" vertical="center" wrapText="1" justifyLastLine="1"/>
    </xf>
    <xf numFmtId="0" fontId="9" fillId="33" borderId="5" xfId="0" applyFont="1" applyFill="1" applyBorder="1" applyAlignment="1">
      <alignment horizontal="center" vertical="center" justifyLastLine="1"/>
    </xf>
    <xf numFmtId="0" fontId="9" fillId="33" borderId="5" xfId="0" applyFont="1" applyFill="1" applyBorder="1" applyAlignment="1">
      <alignment horizontal="center" vertical="center" wrapText="1" justifyLastLine="1"/>
    </xf>
    <xf numFmtId="0" fontId="9" fillId="33" borderId="12" xfId="0" applyFont="1" applyFill="1" applyBorder="1" applyAlignment="1">
      <alignment horizontal="center" vertical="center" wrapText="1" justifyLastLine="1"/>
    </xf>
    <xf numFmtId="0" fontId="9" fillId="33" borderId="2" xfId="0" applyFont="1" applyFill="1" applyBorder="1" applyAlignment="1">
      <alignment horizontal="center" vertical="center" wrapText="1" justifyLastLine="1"/>
    </xf>
    <xf numFmtId="0" fontId="9" fillId="33" borderId="26" xfId="0" applyFont="1" applyFill="1" applyBorder="1" applyAlignment="1">
      <alignment horizontal="center" vertical="center" wrapText="1" justifyLastLine="1"/>
    </xf>
    <xf numFmtId="0" fontId="9" fillId="33" borderId="3" xfId="0" applyFont="1" applyFill="1" applyBorder="1" applyAlignment="1">
      <alignment horizontal="distributed" vertical="center" wrapText="1"/>
    </xf>
    <xf numFmtId="0" fontId="9" fillId="33" borderId="18" xfId="0" applyFont="1" applyFill="1" applyBorder="1" applyAlignment="1">
      <alignment horizontal="distributed" vertical="center"/>
    </xf>
    <xf numFmtId="0" fontId="7" fillId="33" borderId="0" xfId="2" applyFont="1" applyFill="1" applyBorder="1" applyAlignment="1">
      <alignment horizontal="right" vertical="center"/>
    </xf>
    <xf numFmtId="0" fontId="8" fillId="33" borderId="0" xfId="2" applyFont="1" applyFill="1" applyAlignment="1">
      <alignment vertical="center"/>
    </xf>
    <xf numFmtId="0" fontId="7" fillId="33" borderId="3" xfId="2" applyFont="1" applyFill="1" applyBorder="1" applyAlignment="1">
      <alignment horizontal="right" vertical="center"/>
    </xf>
    <xf numFmtId="0" fontId="9" fillId="33" borderId="20" xfId="2" applyFont="1" applyFill="1" applyBorder="1" applyAlignment="1">
      <alignment horizontal="center" vertical="center" justifyLastLine="1"/>
    </xf>
    <xf numFmtId="0" fontId="9" fillId="33" borderId="8" xfId="2" applyFont="1" applyFill="1" applyBorder="1" applyAlignment="1">
      <alignment horizontal="center" vertical="center" justifyLastLine="1"/>
    </xf>
    <xf numFmtId="0" fontId="9" fillId="33" borderId="12" xfId="2" applyFont="1" applyFill="1" applyBorder="1" applyAlignment="1">
      <alignment horizontal="center" vertical="center" justifyLastLine="1"/>
    </xf>
    <xf numFmtId="0" fontId="9" fillId="33" borderId="23" xfId="2" applyFont="1" applyFill="1" applyBorder="1" applyAlignment="1">
      <alignment horizontal="center" vertical="center" justifyLastLine="1"/>
    </xf>
    <xf numFmtId="0" fontId="11" fillId="33" borderId="30" xfId="2" applyFont="1" applyFill="1" applyBorder="1" applyAlignment="1">
      <alignment horizontal="center" vertical="center" wrapText="1" justifyLastLine="1"/>
    </xf>
    <xf numFmtId="0" fontId="11" fillId="33" borderId="9" xfId="2" applyFont="1" applyFill="1" applyBorder="1" applyAlignment="1">
      <alignment horizontal="center" vertical="center" wrapText="1" justifyLastLine="1"/>
    </xf>
    <xf numFmtId="0" fontId="9" fillId="33" borderId="23" xfId="2" applyFont="1" applyFill="1" applyBorder="1" applyAlignment="1">
      <alignment horizontal="center" vertical="center" wrapText="1" justifyLastLine="1"/>
    </xf>
    <xf numFmtId="0" fontId="9" fillId="33" borderId="0" xfId="2" applyFont="1" applyFill="1" applyBorder="1" applyAlignment="1">
      <alignment vertical="center" wrapText="1" justifyLastLine="1"/>
    </xf>
    <xf numFmtId="0" fontId="9" fillId="33" borderId="0" xfId="2" applyFont="1" applyFill="1" applyBorder="1" applyAlignment="1">
      <alignment horizontal="distributed" vertical="center"/>
    </xf>
    <xf numFmtId="0" fontId="0" fillId="33" borderId="0" xfId="0" applyFont="1" applyFill="1" applyAlignment="1">
      <alignment horizontal="distributed" vertical="center"/>
    </xf>
    <xf numFmtId="0" fontId="15" fillId="33" borderId="0" xfId="2" applyFont="1" applyFill="1" applyBorder="1" applyAlignment="1">
      <alignment horizontal="distributed" vertical="center" wrapText="1"/>
    </xf>
    <xf numFmtId="0" fontId="15" fillId="33" borderId="0" xfId="2" applyFont="1" applyFill="1" applyBorder="1" applyAlignment="1">
      <alignment horizontal="distributed" vertical="center"/>
    </xf>
    <xf numFmtId="0" fontId="9" fillId="33" borderId="3" xfId="2" applyFont="1" applyFill="1" applyBorder="1" applyAlignment="1">
      <alignment horizontal="distributed" vertical="center"/>
    </xf>
    <xf numFmtId="0" fontId="0" fillId="33" borderId="3" xfId="0" applyFont="1" applyFill="1" applyBorder="1" applyAlignment="1">
      <alignment horizontal="distributed" vertical="center"/>
    </xf>
    <xf numFmtId="0" fontId="9" fillId="33" borderId="4" xfId="2" applyFont="1" applyFill="1" applyBorder="1" applyAlignment="1">
      <alignment vertical="center" justifyLastLine="1"/>
    </xf>
    <xf numFmtId="0" fontId="9" fillId="33" borderId="16" xfId="2" applyFont="1" applyFill="1" applyBorder="1" applyAlignment="1">
      <alignment vertical="center" justifyLastLine="1"/>
    </xf>
    <xf numFmtId="0" fontId="9" fillId="33" borderId="0" xfId="2" applyFont="1" applyFill="1" applyBorder="1" applyAlignment="1">
      <alignment horizontal="center" vertical="center"/>
    </xf>
    <xf numFmtId="0" fontId="9" fillId="33" borderId="7" xfId="2" applyFont="1" applyFill="1" applyBorder="1" applyAlignment="1">
      <alignment horizontal="center" vertical="center"/>
    </xf>
    <xf numFmtId="181" fontId="9" fillId="33" borderId="6" xfId="2" applyNumberFormat="1" applyFont="1" applyFill="1" applyBorder="1" applyAlignment="1">
      <alignment horizontal="right" vertical="center"/>
    </xf>
    <xf numFmtId="181" fontId="9" fillId="33" borderId="0" xfId="2" applyNumberFormat="1" applyFont="1" applyFill="1" applyBorder="1" applyAlignment="1">
      <alignment horizontal="right" vertical="center"/>
    </xf>
    <xf numFmtId="0" fontId="8" fillId="33" borderId="0" xfId="2" applyFont="1" applyFill="1" applyAlignment="1">
      <alignment vertical="center" wrapText="1"/>
    </xf>
    <xf numFmtId="0" fontId="9" fillId="33" borderId="31" xfId="2" applyFont="1" applyFill="1" applyBorder="1" applyAlignment="1">
      <alignment horizontal="center" vertical="center" justifyLastLine="1"/>
    </xf>
    <xf numFmtId="0" fontId="9" fillId="33" borderId="10" xfId="2" applyFont="1" applyFill="1" applyBorder="1" applyAlignment="1">
      <alignment horizontal="center" vertical="center" justifyLastLine="1"/>
    </xf>
    <xf numFmtId="0" fontId="0" fillId="33" borderId="12" xfId="0" applyFont="1" applyFill="1" applyBorder="1" applyAlignment="1">
      <alignment horizontal="center" vertical="center"/>
    </xf>
    <xf numFmtId="0" fontId="0" fillId="33" borderId="23" xfId="0" applyFont="1" applyFill="1" applyBorder="1" applyAlignment="1">
      <alignment horizontal="center" vertical="center"/>
    </xf>
    <xf numFmtId="0" fontId="0" fillId="33" borderId="14" xfId="0" applyFont="1" applyFill="1" applyBorder="1" applyAlignment="1">
      <alignment horizontal="center" vertical="center"/>
    </xf>
    <xf numFmtId="0" fontId="0" fillId="33" borderId="9" xfId="0" applyFont="1" applyFill="1" applyBorder="1" applyAlignment="1">
      <alignment horizontal="center" vertical="center"/>
    </xf>
    <xf numFmtId="0" fontId="0" fillId="33" borderId="8" xfId="0" applyFont="1" applyFill="1" applyBorder="1" applyAlignment="1">
      <alignment horizontal="center" vertical="center"/>
    </xf>
    <xf numFmtId="0" fontId="0" fillId="33" borderId="9" xfId="0" applyFont="1" applyFill="1" applyBorder="1" applyAlignment="1">
      <alignment horizontal="center" vertical="center" wrapText="1"/>
    </xf>
    <xf numFmtId="0" fontId="0" fillId="33" borderId="8" xfId="0" applyFont="1" applyFill="1" applyBorder="1" applyAlignment="1">
      <alignment horizontal="center" vertical="center" wrapText="1"/>
    </xf>
    <xf numFmtId="181" fontId="9" fillId="0" borderId="0" xfId="2" applyNumberFormat="1" applyFont="1" applyFill="1" applyBorder="1" applyAlignment="1">
      <alignment horizontal="right" vertical="center"/>
    </xf>
    <xf numFmtId="183" fontId="9" fillId="0" borderId="0" xfId="2" applyNumberFormat="1" applyFont="1" applyFill="1" applyBorder="1" applyAlignment="1">
      <alignment horizontal="right" vertical="center"/>
    </xf>
    <xf numFmtId="0" fontId="0" fillId="33" borderId="7" xfId="0" applyFont="1" applyFill="1" applyBorder="1" applyAlignment="1">
      <alignment horizontal="distributed" vertical="center"/>
    </xf>
    <xf numFmtId="181" fontId="13" fillId="0" borderId="6" xfId="2" applyNumberFormat="1" applyFont="1" applyFill="1" applyBorder="1" applyAlignment="1">
      <alignment horizontal="right" vertical="center"/>
    </xf>
    <xf numFmtId="181" fontId="13" fillId="0" borderId="0" xfId="2" applyNumberFormat="1" applyFont="1" applyFill="1" applyBorder="1" applyAlignment="1">
      <alignment horizontal="right" vertical="center"/>
    </xf>
    <xf numFmtId="183" fontId="9" fillId="33" borderId="0" xfId="2" applyNumberFormat="1" applyFont="1" applyFill="1" applyBorder="1" applyAlignment="1">
      <alignment horizontal="right" vertical="center"/>
    </xf>
    <xf numFmtId="181" fontId="13" fillId="33" borderId="6" xfId="2" applyNumberFormat="1" applyFont="1" applyFill="1" applyBorder="1" applyAlignment="1">
      <alignment horizontal="right" vertical="center"/>
    </xf>
    <xf numFmtId="181" fontId="13" fillId="33" borderId="0" xfId="2" applyNumberFormat="1" applyFont="1" applyFill="1" applyBorder="1" applyAlignment="1">
      <alignment horizontal="right" vertical="center"/>
    </xf>
    <xf numFmtId="0" fontId="9" fillId="33" borderId="7" xfId="2" applyFont="1" applyFill="1" applyBorder="1" applyAlignment="1">
      <alignment horizontal="distributed" vertical="center"/>
    </xf>
    <xf numFmtId="0" fontId="0" fillId="33" borderId="18" xfId="0" applyFont="1" applyFill="1" applyBorder="1" applyAlignment="1">
      <alignment horizontal="distributed" vertical="center"/>
    </xf>
    <xf numFmtId="181" fontId="13" fillId="33" borderId="17" xfId="2" applyNumberFormat="1" applyFont="1" applyFill="1" applyBorder="1" applyAlignment="1">
      <alignment horizontal="right" vertical="center"/>
    </xf>
    <xf numFmtId="181" fontId="13" fillId="33" borderId="3" xfId="2" applyNumberFormat="1" applyFont="1" applyFill="1" applyBorder="1" applyAlignment="1">
      <alignment horizontal="right" vertical="center"/>
    </xf>
    <xf numFmtId="183" fontId="9" fillId="33" borderId="3" xfId="2" applyNumberFormat="1" applyFont="1" applyFill="1" applyBorder="1" applyAlignment="1">
      <alignment horizontal="right" vertical="center"/>
    </xf>
    <xf numFmtId="181" fontId="9" fillId="0" borderId="6" xfId="2" applyNumberFormat="1" applyFont="1" applyFill="1" applyBorder="1" applyAlignment="1">
      <alignment horizontal="right" vertical="center"/>
    </xf>
    <xf numFmtId="181" fontId="13" fillId="0" borderId="17" xfId="2" applyNumberFormat="1" applyFont="1" applyFill="1" applyBorder="1" applyAlignment="1">
      <alignment horizontal="right" vertical="center"/>
    </xf>
    <xf numFmtId="181" fontId="13" fillId="0" borderId="3" xfId="2" applyNumberFormat="1" applyFont="1" applyFill="1" applyBorder="1" applyAlignment="1">
      <alignment horizontal="right" vertical="center"/>
    </xf>
    <xf numFmtId="183" fontId="9" fillId="0" borderId="3" xfId="2" applyNumberFormat="1" applyFont="1" applyFill="1" applyBorder="1" applyAlignment="1">
      <alignment horizontal="right" vertical="center"/>
    </xf>
    <xf numFmtId="0" fontId="9" fillId="33" borderId="8" xfId="3" applyFont="1" applyFill="1" applyBorder="1" applyAlignment="1">
      <alignment horizontal="center" vertical="center" wrapText="1"/>
    </xf>
    <xf numFmtId="0" fontId="8" fillId="33" borderId="0" xfId="3" applyFont="1" applyFill="1" applyAlignment="1">
      <alignment vertical="center"/>
    </xf>
    <xf numFmtId="0" fontId="7" fillId="33" borderId="0" xfId="3" applyFont="1" applyFill="1" applyBorder="1" applyAlignment="1">
      <alignment horizontal="right" vertical="center"/>
    </xf>
    <xf numFmtId="0" fontId="9" fillId="33" borderId="23" xfId="3" applyFont="1" applyFill="1" applyBorder="1" applyAlignment="1">
      <alignment horizontal="center" vertical="center" wrapText="1" justifyLastLine="1"/>
    </xf>
    <xf numFmtId="0" fontId="9" fillId="33" borderId="0" xfId="3" applyFont="1" applyFill="1" applyBorder="1" applyAlignment="1">
      <alignment horizontal="center" vertical="center" wrapText="1"/>
    </xf>
    <xf numFmtId="0" fontId="9" fillId="33" borderId="3" xfId="3" applyFont="1" applyFill="1" applyBorder="1" applyAlignment="1">
      <alignment horizontal="center" vertical="center" wrapText="1"/>
    </xf>
    <xf numFmtId="0" fontId="9" fillId="33" borderId="0" xfId="3" applyFont="1" applyFill="1" applyBorder="1" applyAlignment="1">
      <alignment horizontal="left" vertical="center" wrapText="1"/>
    </xf>
    <xf numFmtId="0" fontId="9" fillId="33" borderId="0" xfId="3" applyFont="1" applyFill="1" applyBorder="1" applyAlignment="1">
      <alignment horizontal="left" vertical="center"/>
    </xf>
    <xf numFmtId="0" fontId="9" fillId="33" borderId="7" xfId="3" applyFont="1" applyFill="1" applyBorder="1" applyAlignment="1">
      <alignment horizontal="left" vertical="center"/>
    </xf>
    <xf numFmtId="0" fontId="9" fillId="33" borderId="20" xfId="3" applyFont="1" applyFill="1" applyBorder="1" applyAlignment="1">
      <alignment horizontal="distributed" vertical="center" wrapText="1" justifyLastLine="1"/>
    </xf>
    <xf numFmtId="0" fontId="9" fillId="33" borderId="31" xfId="3" applyFont="1" applyFill="1" applyBorder="1" applyAlignment="1">
      <alignment horizontal="distributed" vertical="center" wrapText="1" justifyLastLine="1"/>
    </xf>
    <xf numFmtId="0" fontId="9" fillId="33" borderId="8" xfId="3" applyFont="1" applyFill="1" applyBorder="1" applyAlignment="1">
      <alignment horizontal="distributed" vertical="center" wrapText="1" justifyLastLine="1"/>
    </xf>
    <xf numFmtId="0" fontId="9" fillId="33" borderId="10" xfId="3" applyFont="1" applyFill="1" applyBorder="1" applyAlignment="1">
      <alignment horizontal="distributed" vertical="center" wrapText="1" justifyLastLine="1"/>
    </xf>
    <xf numFmtId="0" fontId="9" fillId="33" borderId="12" xfId="3" applyFont="1" applyFill="1" applyBorder="1" applyAlignment="1">
      <alignment horizontal="center" vertical="center" justifyLastLine="1"/>
    </xf>
    <xf numFmtId="0" fontId="9" fillId="33" borderId="23" xfId="3" applyFont="1" applyFill="1" applyBorder="1" applyAlignment="1">
      <alignment horizontal="center" vertical="center" justifyLastLine="1"/>
    </xf>
    <xf numFmtId="0" fontId="9" fillId="33" borderId="14" xfId="3" applyFont="1" applyFill="1" applyBorder="1" applyAlignment="1">
      <alignment horizontal="center" vertical="center" justifyLastLine="1"/>
    </xf>
    <xf numFmtId="0" fontId="9" fillId="33" borderId="12" xfId="3" applyFont="1" applyFill="1" applyBorder="1" applyAlignment="1">
      <alignment vertical="center" shrinkToFit="1"/>
    </xf>
    <xf numFmtId="0" fontId="9" fillId="33" borderId="23" xfId="3" applyFont="1" applyFill="1" applyBorder="1" applyAlignment="1">
      <alignment vertical="center" shrinkToFit="1"/>
    </xf>
    <xf numFmtId="0" fontId="9" fillId="33" borderId="0" xfId="3" applyFont="1" applyFill="1" applyBorder="1" applyAlignment="1">
      <alignment horizontal="center" vertical="center"/>
    </xf>
    <xf numFmtId="0" fontId="9" fillId="33" borderId="7" xfId="3" applyFont="1" applyFill="1" applyBorder="1" applyAlignment="1">
      <alignment horizontal="center" vertical="center"/>
    </xf>
    <xf numFmtId="0" fontId="9" fillId="33" borderId="0" xfId="3" applyFont="1" applyFill="1" applyBorder="1" applyAlignment="1">
      <alignment vertical="center"/>
    </xf>
    <xf numFmtId="0" fontId="9" fillId="33" borderId="7" xfId="3" applyFont="1" applyFill="1" applyBorder="1" applyAlignment="1">
      <alignment vertical="center"/>
    </xf>
    <xf numFmtId="0" fontId="9" fillId="33" borderId="8" xfId="3" applyFont="1" applyFill="1" applyBorder="1" applyAlignment="1">
      <alignment vertical="center"/>
    </xf>
    <xf numFmtId="0" fontId="9" fillId="33" borderId="10" xfId="0" applyFont="1" applyFill="1" applyBorder="1" applyAlignment="1">
      <alignment vertical="center"/>
    </xf>
    <xf numFmtId="0" fontId="9" fillId="33" borderId="3" xfId="3" applyFont="1" applyFill="1" applyBorder="1" applyAlignment="1">
      <alignment vertical="center"/>
    </xf>
    <xf numFmtId="0" fontId="9" fillId="33" borderId="18" xfId="0" applyFont="1" applyFill="1" applyBorder="1" applyAlignment="1">
      <alignment vertical="center"/>
    </xf>
    <xf numFmtId="0" fontId="7" fillId="33" borderId="0" xfId="3" applyFont="1" applyFill="1" applyBorder="1" applyAlignment="1">
      <alignment vertical="center"/>
    </xf>
    <xf numFmtId="0" fontId="9" fillId="33" borderId="23" xfId="3" applyFont="1" applyFill="1" applyBorder="1" applyAlignment="1">
      <alignment horizontal="center" vertical="center"/>
    </xf>
    <xf numFmtId="0" fontId="9" fillId="33" borderId="14" xfId="3" applyFont="1" applyFill="1" applyBorder="1" applyAlignment="1">
      <alignment horizontal="center" vertical="center"/>
    </xf>
    <xf numFmtId="0" fontId="9" fillId="33" borderId="0" xfId="4" applyFont="1" applyFill="1" applyBorder="1" applyAlignment="1">
      <alignment horizontal="distributed" vertical="center"/>
    </xf>
    <xf numFmtId="0" fontId="9" fillId="33" borderId="7" xfId="4" applyFont="1" applyFill="1" applyBorder="1" applyAlignment="1">
      <alignment horizontal="distributed" vertical="center"/>
    </xf>
    <xf numFmtId="0" fontId="39" fillId="33" borderId="0" xfId="4" applyFont="1" applyFill="1" applyAlignment="1">
      <alignment vertical="center"/>
    </xf>
    <xf numFmtId="0" fontId="9" fillId="33" borderId="14" xfId="4" applyFont="1" applyFill="1" applyBorder="1" applyAlignment="1">
      <alignment horizontal="distributed" vertical="center" wrapText="1" justifyLastLine="1"/>
    </xf>
    <xf numFmtId="0" fontId="9" fillId="33" borderId="5" xfId="4" applyFont="1" applyFill="1" applyBorder="1" applyAlignment="1">
      <alignment horizontal="distributed" vertical="center" wrapText="1" justifyLastLine="1"/>
    </xf>
    <xf numFmtId="0" fontId="9" fillId="33" borderId="33" xfId="4" applyFont="1" applyFill="1" applyBorder="1" applyAlignment="1">
      <alignment horizontal="distributed" vertical="center" wrapText="1" justifyLastLine="1"/>
    </xf>
    <xf numFmtId="0" fontId="9" fillId="33" borderId="23" xfId="4" applyFont="1" applyFill="1" applyBorder="1" applyAlignment="1">
      <alignment horizontal="distributed" vertical="center" wrapText="1" justifyLastLine="1"/>
    </xf>
    <xf numFmtId="0" fontId="9" fillId="33" borderId="4" xfId="4" applyFont="1" applyFill="1" applyBorder="1" applyAlignment="1">
      <alignment horizontal="distributed" vertical="center" wrapText="1" justifyLastLine="1"/>
    </xf>
    <xf numFmtId="0" fontId="9" fillId="33" borderId="16" xfId="4" applyFont="1" applyFill="1" applyBorder="1" applyAlignment="1">
      <alignment horizontal="distributed" vertical="center" wrapText="1" justifyLastLine="1"/>
    </xf>
    <xf numFmtId="0" fontId="9" fillId="33" borderId="32" xfId="4" applyFont="1" applyFill="1" applyBorder="1" applyAlignment="1">
      <alignment horizontal="distributed" vertical="center"/>
    </xf>
    <xf numFmtId="0" fontId="9" fillId="33" borderId="4" xfId="4" applyFont="1" applyFill="1" applyBorder="1" applyAlignment="1">
      <alignment horizontal="distributed" vertical="center"/>
    </xf>
    <xf numFmtId="0" fontId="9" fillId="33" borderId="16" xfId="4" applyFont="1" applyFill="1" applyBorder="1" applyAlignment="1">
      <alignment horizontal="distributed" vertical="center"/>
    </xf>
    <xf numFmtId="0" fontId="14" fillId="33" borderId="0" xfId="4" applyFont="1" applyFill="1" applyBorder="1" applyAlignment="1">
      <alignment horizontal="distributed" vertical="center"/>
    </xf>
    <xf numFmtId="0" fontId="14" fillId="33" borderId="7" xfId="4" applyFont="1" applyFill="1" applyBorder="1" applyAlignment="1">
      <alignment horizontal="distributed" vertical="center"/>
    </xf>
    <xf numFmtId="0" fontId="0" fillId="33" borderId="0" xfId="0" applyFont="1" applyFill="1" applyBorder="1" applyAlignment="1">
      <alignment horizontal="distributed" vertical="center"/>
    </xf>
    <xf numFmtId="0" fontId="14" fillId="33" borderId="0" xfId="4" applyFont="1" applyFill="1" applyBorder="1" applyAlignment="1">
      <alignment horizontal="center" vertical="center" shrinkToFit="1"/>
    </xf>
    <xf numFmtId="0" fontId="14" fillId="33" borderId="7" xfId="4" applyFont="1" applyFill="1" applyBorder="1" applyAlignment="1">
      <alignment horizontal="center" vertical="center" shrinkToFit="1"/>
    </xf>
    <xf numFmtId="0" fontId="39" fillId="33" borderId="0" xfId="0" applyFont="1" applyFill="1" applyAlignment="1">
      <alignment vertical="center"/>
    </xf>
    <xf numFmtId="0" fontId="9" fillId="33" borderId="23" xfId="0" applyFont="1" applyFill="1" applyBorder="1" applyAlignment="1">
      <alignment horizontal="distributed" vertical="center" wrapText="1" justifyLastLine="1"/>
    </xf>
    <xf numFmtId="0" fontId="9" fillId="33" borderId="14" xfId="0" applyFont="1" applyFill="1" applyBorder="1" applyAlignment="1">
      <alignment horizontal="distributed" vertical="center" wrapText="1" justifyLastLine="1"/>
    </xf>
    <xf numFmtId="0" fontId="11" fillId="33" borderId="33" xfId="0" applyFont="1" applyFill="1" applyBorder="1" applyAlignment="1">
      <alignment horizontal="distributed" vertical="center" wrapText="1" justifyLastLine="1"/>
    </xf>
    <xf numFmtId="0" fontId="11" fillId="33" borderId="23" xfId="0" applyFont="1" applyFill="1" applyBorder="1" applyAlignment="1">
      <alignment horizontal="distributed" vertical="center" wrapText="1" justifyLastLine="1"/>
    </xf>
    <xf numFmtId="0" fontId="11" fillId="33" borderId="14" xfId="0" applyFont="1" applyFill="1" applyBorder="1" applyAlignment="1">
      <alignment horizontal="distributed" vertical="center" wrapText="1" justifyLastLine="1"/>
    </xf>
    <xf numFmtId="0" fontId="11" fillId="33" borderId="4" xfId="0" applyFont="1" applyFill="1" applyBorder="1" applyAlignment="1">
      <alignment horizontal="distributed" vertical="center" wrapText="1" justifyLastLine="1"/>
    </xf>
    <xf numFmtId="0" fontId="11" fillId="33" borderId="16" xfId="0" applyFont="1" applyFill="1" applyBorder="1" applyAlignment="1">
      <alignment horizontal="distributed" vertical="center" wrapText="1" justifyLastLine="1"/>
    </xf>
    <xf numFmtId="0" fontId="9" fillId="33" borderId="32" xfId="0" applyFont="1" applyFill="1" applyBorder="1" applyAlignment="1">
      <alignment horizontal="distributed" vertical="center" wrapText="1"/>
    </xf>
    <xf numFmtId="0" fontId="9" fillId="33" borderId="4" xfId="0" applyFont="1" applyFill="1" applyBorder="1" applyAlignment="1">
      <alignment horizontal="distributed" vertical="center" wrapText="1"/>
    </xf>
    <xf numFmtId="0" fontId="9" fillId="33" borderId="16" xfId="0" applyFont="1" applyFill="1" applyBorder="1" applyAlignment="1">
      <alignment horizontal="distributed" vertical="center" wrapText="1"/>
    </xf>
    <xf numFmtId="0" fontId="9" fillId="33" borderId="0" xfId="0" applyFont="1" applyFill="1" applyBorder="1" applyAlignment="1">
      <alignment vertical="center" shrinkToFit="1"/>
    </xf>
    <xf numFmtId="0" fontId="9" fillId="33" borderId="7" xfId="0" applyFont="1" applyFill="1" applyBorder="1" applyAlignment="1">
      <alignment vertical="center" shrinkToFit="1"/>
    </xf>
    <xf numFmtId="0" fontId="11" fillId="33" borderId="0" xfId="0" applyFont="1" applyFill="1" applyBorder="1" applyAlignment="1">
      <alignment vertical="center" shrinkToFit="1"/>
    </xf>
    <xf numFmtId="0" fontId="11" fillId="33" borderId="7" xfId="0" applyFont="1" applyFill="1" applyBorder="1" applyAlignment="1">
      <alignment vertical="center" shrinkToFit="1"/>
    </xf>
    <xf numFmtId="0" fontId="9" fillId="33" borderId="3" xfId="4" applyFont="1" applyFill="1" applyBorder="1" applyAlignment="1">
      <alignment horizontal="distributed" vertical="center"/>
    </xf>
    <xf numFmtId="0" fontId="9" fillId="33" borderId="18" xfId="4" applyFont="1" applyFill="1" applyBorder="1" applyAlignment="1">
      <alignment horizontal="distributed" vertical="center"/>
    </xf>
    <xf numFmtId="0" fontId="7" fillId="33" borderId="0" xfId="0" applyFont="1" applyFill="1" applyBorder="1" applyAlignment="1">
      <alignment horizontal="distributed" vertical="center"/>
    </xf>
  </cellXfs>
  <cellStyles count="70">
    <cellStyle name="20% - アクセント 1" xfId="23" builtinId="30" customBuiltin="1"/>
    <cellStyle name="20% - アクセント 1 2" xfId="51" xr:uid="{00000000-0005-0000-0000-000036000000}"/>
    <cellStyle name="20% - アクセント 2" xfId="27" builtinId="34" customBuiltin="1"/>
    <cellStyle name="20% - アクセント 2 2" xfId="54" xr:uid="{00000000-0005-0000-0000-000037000000}"/>
    <cellStyle name="20% - アクセント 3" xfId="31" builtinId="38" customBuiltin="1"/>
    <cellStyle name="20% - アクセント 3 2" xfId="57" xr:uid="{00000000-0005-0000-0000-000038000000}"/>
    <cellStyle name="20% - アクセント 4" xfId="35" builtinId="42" customBuiltin="1"/>
    <cellStyle name="20% - アクセント 4 2" xfId="60" xr:uid="{00000000-0005-0000-0000-000039000000}"/>
    <cellStyle name="20% - アクセント 5" xfId="39" builtinId="46" customBuiltin="1"/>
    <cellStyle name="20% - アクセント 5 2" xfId="63" xr:uid="{00000000-0005-0000-0000-00003A000000}"/>
    <cellStyle name="20% - アクセント 6" xfId="43" builtinId="50" customBuiltin="1"/>
    <cellStyle name="20% - アクセント 6 2" xfId="66" xr:uid="{00000000-0005-0000-0000-00003B000000}"/>
    <cellStyle name="40% - アクセント 1" xfId="24" builtinId="31" customBuiltin="1"/>
    <cellStyle name="40% - アクセント 1 2" xfId="52" xr:uid="{00000000-0005-0000-0000-00003C000000}"/>
    <cellStyle name="40% - アクセント 2" xfId="28" builtinId="35" customBuiltin="1"/>
    <cellStyle name="40% - アクセント 2 2" xfId="55" xr:uid="{00000000-0005-0000-0000-00003D000000}"/>
    <cellStyle name="40% - アクセント 3" xfId="32" builtinId="39" customBuiltin="1"/>
    <cellStyle name="40% - アクセント 3 2" xfId="58" xr:uid="{00000000-0005-0000-0000-00003E000000}"/>
    <cellStyle name="40% - アクセント 4" xfId="36" builtinId="43" customBuiltin="1"/>
    <cellStyle name="40% - アクセント 4 2" xfId="61" xr:uid="{00000000-0005-0000-0000-00003F000000}"/>
    <cellStyle name="40% - アクセント 5" xfId="40" builtinId="47" customBuiltin="1"/>
    <cellStyle name="40% - アクセント 5 2" xfId="64" xr:uid="{00000000-0005-0000-0000-000040000000}"/>
    <cellStyle name="40% - アクセント 6" xfId="44" builtinId="51" customBuiltin="1"/>
    <cellStyle name="40% - アクセント 6 2" xfId="67" xr:uid="{00000000-0005-0000-0000-000041000000}"/>
    <cellStyle name="60% - アクセント 1" xfId="25" builtinId="32" customBuiltin="1"/>
    <cellStyle name="60% - アクセント 1 2" xfId="53" xr:uid="{00000000-0005-0000-0000-000042000000}"/>
    <cellStyle name="60% - アクセント 2" xfId="29" builtinId="36" customBuiltin="1"/>
    <cellStyle name="60% - アクセント 2 2" xfId="56" xr:uid="{00000000-0005-0000-0000-000043000000}"/>
    <cellStyle name="60% - アクセント 3" xfId="33" builtinId="40" customBuiltin="1"/>
    <cellStyle name="60% - アクセント 3 2" xfId="59" xr:uid="{00000000-0005-0000-0000-000044000000}"/>
    <cellStyle name="60% - アクセント 4" xfId="37" builtinId="44" customBuiltin="1"/>
    <cellStyle name="60% - アクセント 4 2" xfId="62" xr:uid="{00000000-0005-0000-0000-000045000000}"/>
    <cellStyle name="60% - アクセント 5" xfId="41" builtinId="48" customBuiltin="1"/>
    <cellStyle name="60% - アクセント 5 2" xfId="65" xr:uid="{00000000-0005-0000-0000-000046000000}"/>
    <cellStyle name="60% - アクセント 6" xfId="45" builtinId="52" customBuiltin="1"/>
    <cellStyle name="60% - アクセント 6 2" xfId="68" xr:uid="{00000000-0005-0000-0000-000047000000}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ハイパーリンク" xfId="69" builtinId="8"/>
    <cellStyle name="メモ 2" xfId="47" xr:uid="{00000000-0005-0000-0000-000033000000}"/>
    <cellStyle name="メモ 3" xfId="50" xr:uid="{00000000-0005-0000-0000-000048000000}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1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46" xr:uid="{00000000-0005-0000-0000-000034000000}"/>
    <cellStyle name="標準 3" xfId="48" xr:uid="{00000000-0005-0000-0000-000037000000}"/>
    <cellStyle name="標準 4" xfId="49" xr:uid="{00000000-0005-0000-0000-000049000000}"/>
    <cellStyle name="標準_3-10-12印刷原稿" xfId="2" xr:uid="{00000000-0005-0000-0000-000002000000}"/>
    <cellStyle name="標準_3-13-15印刷原稿" xfId="3" xr:uid="{00000000-0005-0000-0000-000003000000}"/>
    <cellStyle name="標準_3-16常住地による従業・通学市町村別通学者数、就業者数" xfId="4" xr:uid="{00000000-0005-0000-0000-000004000000}"/>
    <cellStyle name="標準_JB16" xfId="5" xr:uid="{00000000-0005-0000-0000-000005000000}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F6E05-BD7B-4706-B151-5459DE508880}">
  <dimension ref="A2:C18"/>
  <sheetViews>
    <sheetView workbookViewId="0">
      <selection activeCell="C6" sqref="C6"/>
    </sheetView>
  </sheetViews>
  <sheetFormatPr defaultColWidth="8.875" defaultRowHeight="22.9" customHeight="1"/>
  <cols>
    <col min="1" max="2" width="8.875" style="183"/>
    <col min="3" max="3" width="81.875" style="183" customWidth="1"/>
    <col min="4" max="16384" width="8.875" style="183"/>
  </cols>
  <sheetData>
    <row r="2" spans="1:3" ht="22.9" customHeight="1">
      <c r="A2" s="181"/>
      <c r="B2" s="182" t="s">
        <v>411</v>
      </c>
      <c r="C2" s="181"/>
    </row>
    <row r="3" spans="1:3" ht="22.9" customHeight="1">
      <c r="C3" s="220" t="s">
        <v>395</v>
      </c>
    </row>
    <row r="4" spans="1:3" ht="22.9" customHeight="1">
      <c r="C4" s="220" t="s">
        <v>396</v>
      </c>
    </row>
    <row r="5" spans="1:3" ht="22.9" customHeight="1">
      <c r="C5" s="220" t="s">
        <v>407</v>
      </c>
    </row>
    <row r="6" spans="1:3" ht="22.9" customHeight="1">
      <c r="C6" s="220" t="s">
        <v>397</v>
      </c>
    </row>
    <row r="7" spans="1:3" ht="22.9" customHeight="1">
      <c r="C7" s="220" t="s">
        <v>398</v>
      </c>
    </row>
    <row r="8" spans="1:3" ht="22.9" customHeight="1">
      <c r="C8" s="220" t="s">
        <v>408</v>
      </c>
    </row>
    <row r="9" spans="1:3" ht="22.9" customHeight="1">
      <c r="C9" s="220" t="s">
        <v>400</v>
      </c>
    </row>
    <row r="10" spans="1:3" ht="22.9" customHeight="1">
      <c r="C10" s="220" t="s">
        <v>401</v>
      </c>
    </row>
    <row r="11" spans="1:3" ht="22.9" customHeight="1">
      <c r="C11" s="220" t="s">
        <v>402</v>
      </c>
    </row>
    <row r="12" spans="1:3" ht="22.9" customHeight="1">
      <c r="C12" s="220" t="s">
        <v>403</v>
      </c>
    </row>
    <row r="13" spans="1:3" ht="22.9" customHeight="1">
      <c r="C13" s="220" t="s">
        <v>404</v>
      </c>
    </row>
    <row r="14" spans="1:3" ht="22.9" customHeight="1">
      <c r="C14" s="220" t="s">
        <v>405</v>
      </c>
    </row>
    <row r="15" spans="1:3" ht="22.9" customHeight="1">
      <c r="C15" s="220" t="s">
        <v>409</v>
      </c>
    </row>
    <row r="16" spans="1:3" ht="22.9" customHeight="1">
      <c r="C16" s="220" t="s">
        <v>410</v>
      </c>
    </row>
    <row r="17" spans="3:3" ht="22.9" customHeight="1">
      <c r="C17" s="220" t="s">
        <v>406</v>
      </c>
    </row>
    <row r="18" spans="3:3" ht="22.9" customHeight="1">
      <c r="C18" s="220" t="s">
        <v>412</v>
      </c>
    </row>
  </sheetData>
  <phoneticPr fontId="4"/>
  <hyperlinks>
    <hyperlink ref="C3" location="'03-01'!A1" display="03-01　年齢（5歳階級）、男女別人口" xr:uid="{72C2C47C-37EB-4A00-9784-4ADB2E4DC206}"/>
    <hyperlink ref="C4" location="'03-02'!A1" display="03-02　年齢（5歳階級）、配偶関係、男女別15歳以上人口" xr:uid="{1D820FD9-3A8C-4181-B211-E9A917FF8519}"/>
    <hyperlink ref="C5" location="'03-03'!A1" display="03-03　地区別世帯数および人口" xr:uid="{64C28693-5176-4E07-9753-DF8CF5EA0595}"/>
    <hyperlink ref="C6" location="'03-04'!A1" display="03-04　産業（大分類）、地区別15歳以上就業者数" xr:uid="{87870C8F-D5D7-4157-B14C-028A218C5F48}"/>
    <hyperlink ref="C7" location="'03-05'!A1" display="03-05　産業（大分類）、従業上の地位、男女別15歳以上就業者数" xr:uid="{6BAC46F8-8D17-4883-B486-EAF5C64E6822}"/>
    <hyperlink ref="C8" location="'03-06'!A1" display="03-06　職業（大分類）、従業上の地位、男女15歳以上就業者数" xr:uid="{D0B636CB-58FF-4520-B476-0C58B0505CD0}"/>
    <hyperlink ref="C9" location="'03-07'!A1" display="03-07　労働力状態、男女別15歳以上人口" xr:uid="{C993D89C-D777-4FAD-948F-43840D8B502C}"/>
    <hyperlink ref="C10" location="'03-08'!A1" display="03-08　世帯の家族類型別一般世帯数、一般世帯人員および親族人員" xr:uid="{8A62C968-703C-4C1D-9B30-88D81BC04ACE}"/>
    <hyperlink ref="C11" location="'03-09'!A1" display="03-09　世帯人員別一般世帯数および世帯人員" xr:uid="{963F9E67-8777-4A45-8535-1DE6ADC4727D}"/>
    <hyperlink ref="C12" location="'03-10'!A1" display="03-10　住居の種類・住宅の所有の関係別一般世帯数、一般世帯人員" xr:uid="{52667B26-0D47-4069-9053-6FB6D9039D83}"/>
    <hyperlink ref="C13" location="'03-11'!A1" display="03-11　住宅の建て方別住宅に住む一般世帯数、一般世帯人員" xr:uid="{0EA0D5C6-5E8D-47DE-ADE8-91B9FF17FF7D}"/>
    <hyperlink ref="C14" location="'03-12'!A1" display="03-12　年齢（5歳階級）、男女別高齢単身者数" xr:uid="{5AF71BD6-B64D-4409-9A5F-BB8A1058C429}"/>
    <hyperlink ref="C15" location="'03-13'!A1" display="03-13　人口集中地区（DID）" xr:uid="{4A254490-F61C-4D99-8424-C3E274788C52}"/>
    <hyperlink ref="C16" location="'03-14'!A1" display="03-14　昼間人口" xr:uid="{E65EE705-9E02-49E7-BAD2-333AB2B52A38}"/>
    <hyperlink ref="C17" location="'03-15'!A1" display="03-15　常住地による従業・通学市町別15歳以上就業者数・通学者数" xr:uid="{686210CE-2FEF-4236-B33E-4BF2A133511C}"/>
    <hyperlink ref="C18" location="'03-16'!A1" display="03-16　従業地・通学地による常住市町村別15歳以上就業者数・通学者数" xr:uid="{80F5F339-A969-4F02-BF56-96623EC4A776}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17C03-6FF8-4C92-AEC2-1BAA21298261}">
  <dimension ref="A1:K10"/>
  <sheetViews>
    <sheetView view="pageBreakPreview" zoomScaleNormal="100" zoomScaleSheetLayoutView="100" workbookViewId="0">
      <selection activeCell="C6" sqref="C6"/>
    </sheetView>
  </sheetViews>
  <sheetFormatPr defaultColWidth="9" defaultRowHeight="16.149999999999999" customHeight="1"/>
  <cols>
    <col min="1" max="1" width="11.125" style="266" customWidth="1"/>
    <col min="2" max="3" width="8.625" style="266" customWidth="1"/>
    <col min="4" max="5" width="8.25" style="266" customWidth="1"/>
    <col min="6" max="8" width="8.5" style="266" customWidth="1"/>
    <col min="9" max="9" width="8.625" style="266" customWidth="1"/>
    <col min="10" max="10" width="9.375" style="266" customWidth="1"/>
    <col min="11" max="11" width="10.125" style="266" customWidth="1"/>
    <col min="12" max="16384" width="9" style="266"/>
  </cols>
  <sheetData>
    <row r="1" spans="1:11" s="24" customFormat="1" ht="30" customHeight="1">
      <c r="A1" s="697" t="s">
        <v>402</v>
      </c>
      <c r="B1" s="697"/>
      <c r="C1" s="697"/>
      <c r="D1" s="697"/>
      <c r="E1" s="697"/>
      <c r="F1" s="697"/>
      <c r="G1" s="697"/>
      <c r="H1" s="697"/>
      <c r="I1" s="697"/>
      <c r="J1" s="697"/>
      <c r="K1" s="697"/>
    </row>
    <row r="2" spans="1:11" s="26" customFormat="1" ht="16.149999999999999" customHeight="1" thickBot="1">
      <c r="J2" s="698" t="s">
        <v>84</v>
      </c>
      <c r="K2" s="698"/>
    </row>
    <row r="3" spans="1:11" s="27" customFormat="1" ht="16.149999999999999" customHeight="1">
      <c r="A3" s="699" t="s">
        <v>83</v>
      </c>
      <c r="B3" s="701" t="s">
        <v>82</v>
      </c>
      <c r="C3" s="702"/>
      <c r="D3" s="702"/>
      <c r="E3" s="702"/>
      <c r="F3" s="702"/>
      <c r="G3" s="702"/>
      <c r="H3" s="702"/>
      <c r="I3" s="702"/>
      <c r="J3" s="703" t="s">
        <v>81</v>
      </c>
      <c r="K3" s="703" t="s">
        <v>80</v>
      </c>
    </row>
    <row r="4" spans="1:11" s="29" customFormat="1" ht="16.149999999999999" customHeight="1">
      <c r="A4" s="700"/>
      <c r="B4" s="286" t="s">
        <v>1</v>
      </c>
      <c r="C4" s="28" t="s">
        <v>79</v>
      </c>
      <c r="D4" s="549">
        <v>2</v>
      </c>
      <c r="E4" s="549">
        <v>3</v>
      </c>
      <c r="F4" s="549">
        <v>4</v>
      </c>
      <c r="G4" s="549">
        <v>5</v>
      </c>
      <c r="H4" s="549">
        <v>6</v>
      </c>
      <c r="I4" s="550" t="s">
        <v>78</v>
      </c>
      <c r="J4" s="704"/>
      <c r="K4" s="704"/>
    </row>
    <row r="5" spans="1:11" s="29" customFormat="1" ht="16.149999999999999" customHeight="1">
      <c r="A5" s="487" t="s">
        <v>458</v>
      </c>
      <c r="B5" s="165">
        <f>+I5+H5+G5+F5+E5+D5+C5</f>
        <v>25942</v>
      </c>
      <c r="C5" s="415">
        <v>6767</v>
      </c>
      <c r="D5" s="551">
        <v>6559</v>
      </c>
      <c r="E5" s="551">
        <v>4688</v>
      </c>
      <c r="F5" s="551">
        <v>4000</v>
      </c>
      <c r="G5" s="551">
        <v>1985</v>
      </c>
      <c r="H5" s="551">
        <v>1224</v>
      </c>
      <c r="I5" s="551">
        <v>719</v>
      </c>
      <c r="J5" s="552">
        <v>72718</v>
      </c>
      <c r="K5" s="553">
        <f>+J5/B5</f>
        <v>2.8030992213399122</v>
      </c>
    </row>
    <row r="6" spans="1:11" s="27" customFormat="1" ht="16.149999999999999" customHeight="1">
      <c r="A6" s="30" t="s">
        <v>459</v>
      </c>
      <c r="B6" s="165">
        <f>+I6+H6+G6+F6+E6+D6+C6</f>
        <v>25907</v>
      </c>
      <c r="C6" s="415">
        <v>7112</v>
      </c>
      <c r="D6" s="551">
        <v>6999</v>
      </c>
      <c r="E6" s="551">
        <v>4597</v>
      </c>
      <c r="F6" s="551">
        <v>3764</v>
      </c>
      <c r="G6" s="551">
        <v>1849</v>
      </c>
      <c r="H6" s="551">
        <v>1042</v>
      </c>
      <c r="I6" s="551">
        <v>544</v>
      </c>
      <c r="J6" s="552">
        <v>69442</v>
      </c>
      <c r="K6" s="553">
        <f>+J6/B6</f>
        <v>2.6804338595746322</v>
      </c>
    </row>
    <row r="7" spans="1:11" s="27" customFormat="1" ht="16.149999999999999" customHeight="1">
      <c r="A7" s="30" t="s">
        <v>386</v>
      </c>
      <c r="B7" s="165">
        <f>+I7+H7+G7+F7+E7+D7+C7</f>
        <v>24770</v>
      </c>
      <c r="C7" s="416">
        <v>6794</v>
      </c>
      <c r="D7" s="551">
        <v>7139</v>
      </c>
      <c r="E7" s="551">
        <v>4489</v>
      </c>
      <c r="F7" s="551">
        <v>3451</v>
      </c>
      <c r="G7" s="551">
        <v>1598</v>
      </c>
      <c r="H7" s="551">
        <v>865</v>
      </c>
      <c r="I7" s="551">
        <v>434</v>
      </c>
      <c r="J7" s="552">
        <v>64741</v>
      </c>
      <c r="K7" s="553">
        <f>+J7/B7</f>
        <v>2.6136859103754544</v>
      </c>
    </row>
    <row r="8" spans="1:11" s="27" customFormat="1" ht="16.149999999999999" customHeight="1" thickBot="1">
      <c r="A8" s="151" t="s">
        <v>387</v>
      </c>
      <c r="B8" s="166">
        <f>+I8+H8+G8+F8+E8+D8+C8</f>
        <v>25184</v>
      </c>
      <c r="C8" s="417">
        <v>8088</v>
      </c>
      <c r="D8" s="556">
        <v>7383</v>
      </c>
      <c r="E8" s="556">
        <v>4407</v>
      </c>
      <c r="F8" s="556">
        <v>3017</v>
      </c>
      <c r="G8" s="556">
        <v>1369</v>
      </c>
      <c r="H8" s="556">
        <v>606</v>
      </c>
      <c r="I8" s="556">
        <v>314</v>
      </c>
      <c r="J8" s="554">
        <v>60912</v>
      </c>
      <c r="K8" s="555">
        <f>+J8/B8</f>
        <v>2.4186785260482848</v>
      </c>
    </row>
    <row r="9" spans="1:11" s="31" customFormat="1" ht="16.149999999999999" customHeight="1">
      <c r="A9" s="319"/>
      <c r="J9" s="696" t="s">
        <v>32</v>
      </c>
      <c r="K9" s="696"/>
    </row>
    <row r="10" spans="1:11" ht="16.149999999999999" customHeight="1">
      <c r="A10" s="30"/>
    </row>
  </sheetData>
  <mergeCells count="7">
    <mergeCell ref="J9:K9"/>
    <mergeCell ref="A1:K1"/>
    <mergeCell ref="J2:K2"/>
    <mergeCell ref="A3:A4"/>
    <mergeCell ref="B3:I3"/>
    <mergeCell ref="J3:J4"/>
    <mergeCell ref="K3:K4"/>
  </mergeCells>
  <phoneticPr fontId="4"/>
  <pageMargins left="0.7" right="0.7" top="0.75" bottom="0.75" header="0.3" footer="0.3"/>
  <pageSetup paperSize="9" firstPageNumber="22" orientation="landscape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C8333-8530-4C55-BD7E-7B39B5BBF579}">
  <dimension ref="A1:R44"/>
  <sheetViews>
    <sheetView view="pageBreakPreview" zoomScaleNormal="100" zoomScaleSheetLayoutView="100" workbookViewId="0">
      <selection activeCell="C6" sqref="C6"/>
    </sheetView>
  </sheetViews>
  <sheetFormatPr defaultColWidth="9" defaultRowHeight="16.149999999999999" customHeight="1"/>
  <cols>
    <col min="1" max="1" width="11.125" style="266" customWidth="1"/>
    <col min="2" max="3" width="8.625" style="266" customWidth="1"/>
    <col min="4" max="4" width="4.25" style="266" customWidth="1"/>
    <col min="5" max="7" width="19.375" style="266" customWidth="1"/>
    <col min="8" max="16384" width="9" style="266"/>
  </cols>
  <sheetData>
    <row r="1" spans="1:18" ht="30" customHeight="1">
      <c r="A1" s="697" t="s">
        <v>403</v>
      </c>
      <c r="B1" s="697"/>
      <c r="C1" s="697"/>
      <c r="D1" s="697"/>
      <c r="E1" s="697"/>
      <c r="F1" s="697"/>
      <c r="G1" s="697"/>
    </row>
    <row r="2" spans="1:18" s="31" customFormat="1" ht="16.149999999999999" customHeight="1" thickBot="1">
      <c r="B2" s="26"/>
      <c r="C2" s="26"/>
      <c r="D2" s="26"/>
      <c r="E2" s="26"/>
      <c r="G2" s="590" t="s">
        <v>478</v>
      </c>
    </row>
    <row r="3" spans="1:18" s="32" customFormat="1" ht="31.9" customHeight="1">
      <c r="A3" s="705" t="s">
        <v>141</v>
      </c>
      <c r="B3" s="705"/>
      <c r="C3" s="705"/>
      <c r="D3" s="705"/>
      <c r="E3" s="560" t="s">
        <v>41</v>
      </c>
      <c r="F3" s="560" t="s">
        <v>140</v>
      </c>
      <c r="G3" s="561" t="s">
        <v>139</v>
      </c>
    </row>
    <row r="4" spans="1:18" s="32" customFormat="1" ht="16.149999999999999" customHeight="1">
      <c r="A4" s="706" t="s">
        <v>13</v>
      </c>
      <c r="B4" s="706"/>
      <c r="C4" s="706"/>
      <c r="D4" s="706"/>
      <c r="E4" s="33"/>
      <c r="F4" s="34"/>
      <c r="G4" s="35"/>
      <c r="J4" s="154"/>
      <c r="K4" s="154"/>
      <c r="L4" s="154"/>
      <c r="M4" s="154"/>
      <c r="N4" s="154"/>
      <c r="O4" s="154"/>
      <c r="P4" s="154"/>
      <c r="Q4" s="154"/>
      <c r="R4" s="154"/>
    </row>
    <row r="5" spans="1:18" s="32" customFormat="1" ht="16.149999999999999" customHeight="1">
      <c r="A5" s="707" t="s">
        <v>138</v>
      </c>
      <c r="B5" s="707"/>
      <c r="C5" s="707"/>
      <c r="D5" s="708"/>
      <c r="E5" s="565">
        <v>25942</v>
      </c>
      <c r="F5" s="566">
        <v>72718</v>
      </c>
      <c r="G5" s="567">
        <f t="shared" ref="G5:G13" si="0">F5/E5</f>
        <v>2.8030992213399122</v>
      </c>
      <c r="J5" s="154"/>
      <c r="K5" s="154"/>
      <c r="L5" s="154"/>
      <c r="M5" s="154"/>
      <c r="N5" s="154"/>
      <c r="O5" s="154"/>
      <c r="P5" s="154"/>
      <c r="Q5" s="154"/>
      <c r="R5" s="154"/>
    </row>
    <row r="6" spans="1:18" s="32" customFormat="1" ht="16.149999999999999" customHeight="1">
      <c r="A6" s="27"/>
      <c r="B6" s="707" t="s">
        <v>137</v>
      </c>
      <c r="C6" s="707"/>
      <c r="D6" s="708"/>
      <c r="E6" s="568">
        <v>25515</v>
      </c>
      <c r="F6" s="569">
        <v>72189</v>
      </c>
      <c r="G6" s="570">
        <f t="shared" si="0"/>
        <v>2.8292768959435626</v>
      </c>
      <c r="J6" s="154"/>
      <c r="K6" s="154"/>
      <c r="L6" s="154"/>
      <c r="M6" s="154"/>
      <c r="N6" s="154"/>
      <c r="O6" s="154"/>
      <c r="P6" s="154"/>
      <c r="Q6" s="154"/>
      <c r="R6" s="154"/>
    </row>
    <row r="7" spans="1:18" s="32" customFormat="1" ht="16.149999999999999" customHeight="1">
      <c r="A7" s="27"/>
      <c r="B7" s="707" t="s">
        <v>136</v>
      </c>
      <c r="C7" s="707"/>
      <c r="D7" s="708"/>
      <c r="E7" s="568">
        <v>25264</v>
      </c>
      <c r="F7" s="569">
        <v>71670</v>
      </c>
      <c r="G7" s="570">
        <f t="shared" si="0"/>
        <v>2.8368429385687142</v>
      </c>
      <c r="J7" s="154"/>
      <c r="K7" s="154"/>
      <c r="L7" s="154"/>
      <c r="M7" s="154"/>
      <c r="N7" s="154"/>
      <c r="O7" s="154"/>
      <c r="P7" s="154"/>
      <c r="Q7" s="154"/>
      <c r="R7" s="154"/>
    </row>
    <row r="8" spans="1:18" s="32" customFormat="1" ht="16.149999999999999" customHeight="1">
      <c r="A8" s="27"/>
      <c r="B8" s="36"/>
      <c r="C8" s="707" t="s">
        <v>135</v>
      </c>
      <c r="D8" s="707"/>
      <c r="E8" s="568">
        <v>18761</v>
      </c>
      <c r="F8" s="569">
        <v>60307</v>
      </c>
      <c r="G8" s="570">
        <f t="shared" si="0"/>
        <v>3.2144875006662756</v>
      </c>
      <c r="J8" s="154"/>
      <c r="K8" s="154"/>
      <c r="L8" s="154"/>
      <c r="M8" s="154"/>
      <c r="N8" s="154"/>
      <c r="O8" s="154"/>
      <c r="P8" s="154"/>
      <c r="Q8" s="154"/>
      <c r="R8" s="154"/>
    </row>
    <row r="9" spans="1:18" s="32" customFormat="1" ht="16.149999999999999" customHeight="1">
      <c r="A9" s="27"/>
      <c r="B9" s="36"/>
      <c r="C9" s="709" t="s">
        <v>201</v>
      </c>
      <c r="D9" s="710"/>
      <c r="E9" s="568">
        <v>904</v>
      </c>
      <c r="F9" s="569">
        <v>1810</v>
      </c>
      <c r="G9" s="570">
        <f t="shared" si="0"/>
        <v>2.002212389380531</v>
      </c>
      <c r="J9" s="154"/>
      <c r="K9" s="154"/>
      <c r="L9" s="154"/>
      <c r="M9" s="154"/>
      <c r="N9" s="154"/>
      <c r="O9" s="154"/>
      <c r="P9" s="154"/>
      <c r="Q9" s="154"/>
      <c r="R9" s="154"/>
    </row>
    <row r="10" spans="1:18" s="32" customFormat="1" ht="16.149999999999999" customHeight="1">
      <c r="A10" s="27"/>
      <c r="B10" s="36"/>
      <c r="C10" s="707" t="s">
        <v>134</v>
      </c>
      <c r="D10" s="707"/>
      <c r="E10" s="568">
        <v>4960</v>
      </c>
      <c r="F10" s="569">
        <v>8515</v>
      </c>
      <c r="G10" s="570">
        <f t="shared" si="0"/>
        <v>1.716733870967742</v>
      </c>
      <c r="J10" s="154"/>
      <c r="K10" s="154"/>
      <c r="L10" s="154"/>
      <c r="M10" s="154"/>
      <c r="N10" s="154"/>
      <c r="O10" s="154"/>
      <c r="P10" s="154"/>
      <c r="Q10" s="154"/>
      <c r="R10" s="154"/>
    </row>
    <row r="11" spans="1:18" s="32" customFormat="1" ht="16.149999999999999" customHeight="1">
      <c r="A11" s="27"/>
      <c r="B11" s="36"/>
      <c r="C11" s="707" t="s">
        <v>133</v>
      </c>
      <c r="D11" s="707"/>
      <c r="E11" s="568">
        <v>639</v>
      </c>
      <c r="F11" s="569">
        <v>1038</v>
      </c>
      <c r="G11" s="570">
        <f t="shared" si="0"/>
        <v>1.624413145539906</v>
      </c>
      <c r="J11" s="154"/>
      <c r="K11" s="154"/>
      <c r="L11" s="154"/>
      <c r="M11" s="154"/>
      <c r="N11" s="154"/>
      <c r="O11" s="154"/>
      <c r="P11" s="154"/>
      <c r="Q11" s="154"/>
      <c r="R11" s="154"/>
    </row>
    <row r="12" spans="1:18" s="32" customFormat="1" ht="16.149999999999999" customHeight="1">
      <c r="A12" s="36"/>
      <c r="B12" s="707" t="s">
        <v>132</v>
      </c>
      <c r="C12" s="707"/>
      <c r="D12" s="708"/>
      <c r="E12" s="568">
        <v>251</v>
      </c>
      <c r="F12" s="569">
        <v>519</v>
      </c>
      <c r="G12" s="570">
        <f t="shared" si="0"/>
        <v>2.0677290836653386</v>
      </c>
      <c r="J12" s="154"/>
      <c r="K12" s="154"/>
      <c r="L12" s="154"/>
      <c r="M12" s="154"/>
      <c r="N12" s="154"/>
      <c r="O12" s="154"/>
      <c r="P12" s="154"/>
      <c r="Q12" s="154"/>
      <c r="R12" s="154"/>
    </row>
    <row r="13" spans="1:18" s="32" customFormat="1" ht="16.149999999999999" customHeight="1" thickBot="1">
      <c r="A13" s="711" t="s">
        <v>131</v>
      </c>
      <c r="B13" s="711"/>
      <c r="C13" s="711"/>
      <c r="D13" s="712"/>
      <c r="E13" s="574">
        <v>427</v>
      </c>
      <c r="F13" s="575">
        <v>529</v>
      </c>
      <c r="G13" s="576">
        <f t="shared" si="0"/>
        <v>1.2388758782201406</v>
      </c>
      <c r="J13" s="154"/>
      <c r="K13" s="154"/>
      <c r="L13" s="154"/>
      <c r="M13" s="154"/>
      <c r="N13" s="154"/>
      <c r="O13" s="154"/>
      <c r="P13" s="154"/>
      <c r="Q13" s="154"/>
      <c r="R13" s="154"/>
    </row>
    <row r="14" spans="1:18" s="32" customFormat="1" ht="16.149999999999999" customHeight="1">
      <c r="A14" s="706" t="s">
        <v>204</v>
      </c>
      <c r="B14" s="706"/>
      <c r="C14" s="706"/>
      <c r="D14" s="706"/>
      <c r="E14" s="33"/>
      <c r="F14" s="34"/>
      <c r="G14" s="35"/>
      <c r="J14" s="154"/>
      <c r="K14" s="154"/>
      <c r="L14" s="154"/>
      <c r="M14" s="154"/>
      <c r="N14" s="154"/>
      <c r="O14" s="154"/>
      <c r="P14" s="154"/>
      <c r="Q14" s="154"/>
      <c r="R14" s="154"/>
    </row>
    <row r="15" spans="1:18" s="32" customFormat="1" ht="16.149999999999999" customHeight="1">
      <c r="A15" s="707" t="s">
        <v>138</v>
      </c>
      <c r="B15" s="707"/>
      <c r="C15" s="707"/>
      <c r="D15" s="708"/>
      <c r="E15" s="565">
        <v>25907</v>
      </c>
      <c r="F15" s="566">
        <v>69442</v>
      </c>
      <c r="G15" s="567">
        <f t="shared" ref="G15:G23" si="1">F15/E15</f>
        <v>2.6804338595746322</v>
      </c>
      <c r="J15" s="154"/>
      <c r="K15" s="154"/>
      <c r="L15" s="154"/>
      <c r="M15" s="154"/>
      <c r="N15" s="154"/>
      <c r="O15" s="154"/>
      <c r="P15" s="154"/>
      <c r="Q15" s="154"/>
      <c r="R15" s="154"/>
    </row>
    <row r="16" spans="1:18" s="32" customFormat="1" ht="16.149999999999999" customHeight="1">
      <c r="A16" s="27"/>
      <c r="B16" s="707" t="s">
        <v>137</v>
      </c>
      <c r="C16" s="707"/>
      <c r="D16" s="708"/>
      <c r="E16" s="568">
        <v>25583</v>
      </c>
      <c r="F16" s="569">
        <v>69064</v>
      </c>
      <c r="G16" s="570">
        <f t="shared" si="1"/>
        <v>2.699605206582496</v>
      </c>
      <c r="J16" s="154"/>
      <c r="K16" s="154"/>
      <c r="L16" s="154"/>
      <c r="M16" s="154"/>
      <c r="N16" s="154"/>
      <c r="O16" s="154"/>
      <c r="P16" s="154"/>
      <c r="Q16" s="154"/>
      <c r="R16" s="154"/>
    </row>
    <row r="17" spans="1:18" s="32" customFormat="1" ht="16.149999999999999" customHeight="1">
      <c r="A17" s="27"/>
      <c r="B17" s="707" t="s">
        <v>136</v>
      </c>
      <c r="C17" s="707"/>
      <c r="D17" s="708"/>
      <c r="E17" s="568">
        <v>25435</v>
      </c>
      <c r="F17" s="569">
        <v>68744</v>
      </c>
      <c r="G17" s="570">
        <f t="shared" si="1"/>
        <v>2.7027324552781602</v>
      </c>
      <c r="J17" s="154"/>
      <c r="K17" s="154"/>
      <c r="L17" s="154"/>
      <c r="M17" s="154"/>
      <c r="N17" s="154"/>
      <c r="O17" s="154"/>
      <c r="P17" s="154"/>
      <c r="Q17" s="154"/>
      <c r="R17" s="154"/>
    </row>
    <row r="18" spans="1:18" s="32" customFormat="1" ht="16.149999999999999" customHeight="1">
      <c r="A18" s="27"/>
      <c r="B18" s="36"/>
      <c r="C18" s="707" t="s">
        <v>135</v>
      </c>
      <c r="D18" s="707"/>
      <c r="E18" s="568">
        <v>18896</v>
      </c>
      <c r="F18" s="569">
        <v>57785</v>
      </c>
      <c r="G18" s="570">
        <f t="shared" si="1"/>
        <v>3.058054614733277</v>
      </c>
      <c r="J18" s="154"/>
      <c r="K18" s="154"/>
      <c r="L18" s="154"/>
      <c r="M18" s="154"/>
      <c r="N18" s="154"/>
      <c r="O18" s="154"/>
      <c r="P18" s="154"/>
      <c r="Q18" s="154"/>
      <c r="R18" s="154"/>
    </row>
    <row r="19" spans="1:18" s="32" customFormat="1" ht="16.149999999999999" customHeight="1">
      <c r="A19" s="27"/>
      <c r="B19" s="36"/>
      <c r="C19" s="709" t="s">
        <v>201</v>
      </c>
      <c r="D19" s="710"/>
      <c r="E19" s="568">
        <v>709</v>
      </c>
      <c r="F19" s="569">
        <v>1230</v>
      </c>
      <c r="G19" s="570">
        <f t="shared" si="1"/>
        <v>1.7348377997179125</v>
      </c>
      <c r="J19" s="154"/>
      <c r="K19" s="154"/>
      <c r="L19" s="154"/>
      <c r="M19" s="154"/>
      <c r="N19" s="154"/>
      <c r="O19" s="154"/>
      <c r="P19" s="154"/>
      <c r="Q19" s="154"/>
      <c r="R19" s="154"/>
    </row>
    <row r="20" spans="1:18" s="32" customFormat="1" ht="16.149999999999999" customHeight="1">
      <c r="A20" s="27"/>
      <c r="B20" s="36"/>
      <c r="C20" s="707" t="s">
        <v>134</v>
      </c>
      <c r="D20" s="707"/>
      <c r="E20" s="568">
        <v>5252</v>
      </c>
      <c r="F20" s="569">
        <v>8827</v>
      </c>
      <c r="G20" s="570">
        <f t="shared" si="1"/>
        <v>1.6806930693069306</v>
      </c>
      <c r="J20" s="154"/>
      <c r="K20" s="154"/>
      <c r="L20" s="154"/>
      <c r="M20" s="154"/>
      <c r="N20" s="154"/>
      <c r="O20" s="154"/>
      <c r="P20" s="154"/>
      <c r="Q20" s="154"/>
      <c r="R20" s="154"/>
    </row>
    <row r="21" spans="1:18" s="32" customFormat="1" ht="16.149999999999999" customHeight="1">
      <c r="A21" s="27"/>
      <c r="B21" s="36"/>
      <c r="C21" s="707" t="s">
        <v>133</v>
      </c>
      <c r="D21" s="707"/>
      <c r="E21" s="568">
        <v>578</v>
      </c>
      <c r="F21" s="569">
        <v>902</v>
      </c>
      <c r="G21" s="570">
        <f t="shared" si="1"/>
        <v>1.560553633217993</v>
      </c>
      <c r="J21" s="154"/>
      <c r="K21" s="154"/>
      <c r="L21" s="154"/>
      <c r="M21" s="154"/>
      <c r="N21" s="154"/>
      <c r="O21" s="154"/>
      <c r="P21" s="154"/>
      <c r="Q21" s="154"/>
      <c r="R21" s="154"/>
    </row>
    <row r="22" spans="1:18" s="32" customFormat="1" ht="16.149999999999999" customHeight="1">
      <c r="A22" s="36"/>
      <c r="B22" s="707" t="s">
        <v>132</v>
      </c>
      <c r="C22" s="707"/>
      <c r="D22" s="708"/>
      <c r="E22" s="568">
        <v>148</v>
      </c>
      <c r="F22" s="569">
        <v>320</v>
      </c>
      <c r="G22" s="570">
        <f t="shared" si="1"/>
        <v>2.1621621621621623</v>
      </c>
      <c r="J22" s="154"/>
      <c r="K22" s="154"/>
      <c r="L22" s="154"/>
      <c r="M22" s="154"/>
      <c r="N22" s="154"/>
      <c r="O22" s="154"/>
      <c r="P22" s="154"/>
      <c r="Q22" s="154"/>
      <c r="R22" s="154"/>
    </row>
    <row r="23" spans="1:18" s="32" customFormat="1" ht="16.149999999999999" customHeight="1" thickBot="1">
      <c r="A23" s="711" t="s">
        <v>131</v>
      </c>
      <c r="B23" s="711"/>
      <c r="C23" s="711"/>
      <c r="D23" s="712"/>
      <c r="E23" s="574">
        <v>324</v>
      </c>
      <c r="F23" s="575">
        <v>378</v>
      </c>
      <c r="G23" s="576">
        <f t="shared" si="1"/>
        <v>1.1666666666666667</v>
      </c>
      <c r="J23" s="154"/>
      <c r="K23" s="154"/>
      <c r="L23" s="154"/>
      <c r="M23" s="154"/>
      <c r="N23" s="154"/>
      <c r="O23" s="154"/>
      <c r="P23" s="154"/>
      <c r="Q23" s="154"/>
      <c r="R23" s="154"/>
    </row>
    <row r="24" spans="1:18" s="32" customFormat="1" ht="16.149999999999999" customHeight="1">
      <c r="A24" s="706" t="s">
        <v>277</v>
      </c>
      <c r="B24" s="706"/>
      <c r="C24" s="706"/>
      <c r="D24" s="706"/>
      <c r="E24" s="418"/>
      <c r="F24" s="419"/>
      <c r="G24" s="442"/>
      <c r="J24" s="154"/>
      <c r="K24" s="154"/>
      <c r="L24" s="154"/>
      <c r="M24" s="154"/>
      <c r="N24" s="154"/>
      <c r="O24" s="154"/>
      <c r="P24" s="154"/>
      <c r="Q24" s="154"/>
      <c r="R24" s="154"/>
    </row>
    <row r="25" spans="1:18" s="32" customFormat="1" ht="16.149999999999999" customHeight="1">
      <c r="A25" s="707" t="s">
        <v>138</v>
      </c>
      <c r="B25" s="707"/>
      <c r="C25" s="707"/>
      <c r="D25" s="708"/>
      <c r="E25" s="565">
        <v>24770</v>
      </c>
      <c r="F25" s="566">
        <v>64741</v>
      </c>
      <c r="G25" s="567">
        <f t="shared" ref="G25:G33" si="2">F25/E25</f>
        <v>2.6136859103754544</v>
      </c>
      <c r="J25" s="154"/>
      <c r="K25" s="154"/>
      <c r="L25" s="154"/>
      <c r="M25" s="154"/>
      <c r="N25" s="154"/>
      <c r="O25" s="154"/>
      <c r="P25" s="154"/>
      <c r="Q25" s="154"/>
      <c r="R25" s="154"/>
    </row>
    <row r="26" spans="1:18" s="32" customFormat="1" ht="16.149999999999999" customHeight="1">
      <c r="A26" s="27"/>
      <c r="B26" s="707" t="s">
        <v>137</v>
      </c>
      <c r="C26" s="707"/>
      <c r="D26" s="708"/>
      <c r="E26" s="568">
        <v>24358</v>
      </c>
      <c r="F26" s="569">
        <v>64128</v>
      </c>
      <c r="G26" s="570">
        <f t="shared" si="2"/>
        <v>2.6327284670334183</v>
      </c>
      <c r="J26" s="154"/>
      <c r="K26" s="154"/>
      <c r="L26" s="154"/>
      <c r="M26" s="154"/>
      <c r="N26" s="154"/>
      <c r="O26" s="154"/>
      <c r="P26" s="154"/>
      <c r="Q26" s="154"/>
      <c r="R26" s="154"/>
    </row>
    <row r="27" spans="1:18" s="32" customFormat="1" ht="16.149999999999999" customHeight="1">
      <c r="A27" s="27"/>
      <c r="B27" s="707" t="s">
        <v>136</v>
      </c>
      <c r="C27" s="707"/>
      <c r="D27" s="708"/>
      <c r="E27" s="568">
        <v>24189</v>
      </c>
      <c r="F27" s="569">
        <v>63771</v>
      </c>
      <c r="G27" s="570">
        <f t="shared" si="2"/>
        <v>2.6363636363636362</v>
      </c>
      <c r="J27" s="154"/>
      <c r="K27" s="154"/>
      <c r="L27" s="154"/>
      <c r="M27" s="154"/>
      <c r="N27" s="154"/>
      <c r="O27" s="154"/>
      <c r="P27" s="154"/>
      <c r="Q27" s="154"/>
      <c r="R27" s="154"/>
    </row>
    <row r="28" spans="1:18" s="32" customFormat="1" ht="16.149999999999999" customHeight="1">
      <c r="A28" s="27"/>
      <c r="B28" s="36"/>
      <c r="C28" s="707" t="s">
        <v>135</v>
      </c>
      <c r="D28" s="707"/>
      <c r="E28" s="568">
        <v>18963</v>
      </c>
      <c r="F28" s="569">
        <v>55136</v>
      </c>
      <c r="G28" s="570">
        <f t="shared" si="2"/>
        <v>2.9075568211780838</v>
      </c>
      <c r="J28" s="154"/>
      <c r="K28" s="154"/>
      <c r="L28" s="154"/>
      <c r="M28" s="154"/>
      <c r="N28" s="154"/>
      <c r="O28" s="154"/>
      <c r="P28" s="154"/>
      <c r="Q28" s="154"/>
      <c r="R28" s="154"/>
    </row>
    <row r="29" spans="1:18" s="32" customFormat="1" ht="16.149999999999999" customHeight="1">
      <c r="A29" s="27"/>
      <c r="B29" s="36"/>
      <c r="C29" s="709" t="s">
        <v>201</v>
      </c>
      <c r="D29" s="710"/>
      <c r="E29" s="568">
        <v>524</v>
      </c>
      <c r="F29" s="569">
        <v>860</v>
      </c>
      <c r="G29" s="570">
        <f t="shared" si="2"/>
        <v>1.6412213740458015</v>
      </c>
      <c r="J29" s="154"/>
      <c r="K29" s="154"/>
      <c r="L29" s="154"/>
      <c r="M29" s="154"/>
      <c r="N29" s="154"/>
      <c r="O29" s="154"/>
      <c r="P29" s="154"/>
      <c r="Q29" s="154"/>
      <c r="R29" s="154"/>
    </row>
    <row r="30" spans="1:18" s="32" customFormat="1" ht="16.149999999999999" customHeight="1">
      <c r="A30" s="27"/>
      <c r="B30" s="36"/>
      <c r="C30" s="707" t="s">
        <v>134</v>
      </c>
      <c r="D30" s="707"/>
      <c r="E30" s="568">
        <v>4315</v>
      </c>
      <c r="F30" s="569">
        <v>7155</v>
      </c>
      <c r="G30" s="570">
        <f t="shared" si="2"/>
        <v>1.6581691772885283</v>
      </c>
      <c r="J30" s="154"/>
      <c r="K30" s="154"/>
      <c r="L30" s="154"/>
      <c r="M30" s="154"/>
      <c r="N30" s="154"/>
      <c r="O30" s="154"/>
      <c r="P30" s="154"/>
      <c r="Q30" s="154"/>
      <c r="R30" s="154"/>
    </row>
    <row r="31" spans="1:18" s="32" customFormat="1" ht="16.149999999999999" customHeight="1">
      <c r="A31" s="27"/>
      <c r="B31" s="36"/>
      <c r="C31" s="707" t="s">
        <v>133</v>
      </c>
      <c r="D31" s="707"/>
      <c r="E31" s="568">
        <v>387</v>
      </c>
      <c r="F31" s="569">
        <v>620</v>
      </c>
      <c r="G31" s="570">
        <f t="shared" si="2"/>
        <v>1.6020671834625324</v>
      </c>
      <c r="J31" s="154"/>
      <c r="K31" s="154"/>
      <c r="L31" s="154"/>
      <c r="M31" s="154"/>
      <c r="N31" s="154"/>
      <c r="O31" s="154"/>
      <c r="P31" s="154"/>
      <c r="Q31" s="154"/>
      <c r="R31" s="154"/>
    </row>
    <row r="32" spans="1:18" s="32" customFormat="1" ht="16.149999999999999" customHeight="1">
      <c r="A32" s="36"/>
      <c r="B32" s="707" t="s">
        <v>132</v>
      </c>
      <c r="C32" s="707"/>
      <c r="D32" s="708"/>
      <c r="E32" s="568">
        <v>169</v>
      </c>
      <c r="F32" s="569">
        <v>357</v>
      </c>
      <c r="G32" s="570">
        <f t="shared" si="2"/>
        <v>2.1124260355029585</v>
      </c>
      <c r="J32" s="154"/>
      <c r="K32" s="154"/>
      <c r="L32" s="154"/>
      <c r="M32" s="154"/>
      <c r="N32" s="154"/>
      <c r="O32" s="154"/>
      <c r="P32" s="154"/>
      <c r="Q32" s="154"/>
      <c r="R32" s="154"/>
    </row>
    <row r="33" spans="1:18" s="32" customFormat="1" ht="16.149999999999999" customHeight="1" thickBot="1">
      <c r="A33" s="711" t="s">
        <v>131</v>
      </c>
      <c r="B33" s="711"/>
      <c r="C33" s="711"/>
      <c r="D33" s="712"/>
      <c r="E33" s="574">
        <v>412</v>
      </c>
      <c r="F33" s="575">
        <v>613</v>
      </c>
      <c r="G33" s="576">
        <f t="shared" si="2"/>
        <v>1.4878640776699028</v>
      </c>
      <c r="J33" s="154"/>
      <c r="K33" s="154"/>
      <c r="L33" s="154"/>
      <c r="M33" s="154"/>
      <c r="N33" s="154"/>
      <c r="O33" s="154"/>
      <c r="P33" s="154"/>
      <c r="Q33" s="154"/>
      <c r="R33" s="154"/>
    </row>
    <row r="34" spans="1:18" s="32" customFormat="1" ht="16.149999999999999" customHeight="1">
      <c r="A34" s="706" t="s">
        <v>328</v>
      </c>
      <c r="B34" s="706"/>
      <c r="C34" s="706"/>
      <c r="D34" s="706"/>
      <c r="E34" s="418"/>
      <c r="F34" s="419"/>
      <c r="G34" s="442"/>
      <c r="J34" s="154"/>
      <c r="K34" s="154"/>
      <c r="L34" s="154"/>
      <c r="M34" s="154"/>
      <c r="N34" s="154"/>
      <c r="O34" s="154"/>
      <c r="P34" s="154"/>
      <c r="Q34" s="154"/>
      <c r="R34" s="154"/>
    </row>
    <row r="35" spans="1:18" s="32" customFormat="1" ht="16.149999999999999" customHeight="1">
      <c r="A35" s="707" t="s">
        <v>138</v>
      </c>
      <c r="B35" s="707"/>
      <c r="C35" s="707"/>
      <c r="D35" s="708"/>
      <c r="E35" s="562">
        <v>25184</v>
      </c>
      <c r="F35" s="563">
        <v>60912</v>
      </c>
      <c r="G35" s="564">
        <f t="shared" ref="G35:G43" si="3">F35/E35</f>
        <v>2.4186785260482848</v>
      </c>
      <c r="J35" s="154"/>
      <c r="K35" s="154"/>
      <c r="L35" s="154"/>
      <c r="M35" s="154"/>
      <c r="N35" s="154"/>
      <c r="O35" s="154"/>
      <c r="P35" s="154"/>
      <c r="Q35" s="154"/>
      <c r="R35" s="154"/>
    </row>
    <row r="36" spans="1:18" s="32" customFormat="1" ht="16.149999999999999" customHeight="1">
      <c r="A36" s="27"/>
      <c r="B36" s="707" t="s">
        <v>137</v>
      </c>
      <c r="C36" s="707"/>
      <c r="D36" s="708"/>
      <c r="E36" s="557">
        <v>24799</v>
      </c>
      <c r="F36" s="558">
        <v>60413</v>
      </c>
      <c r="G36" s="559">
        <f t="shared" si="3"/>
        <v>2.4361062946086536</v>
      </c>
      <c r="J36" s="154"/>
      <c r="K36" s="154"/>
      <c r="L36" s="154"/>
      <c r="M36" s="154"/>
      <c r="N36" s="154"/>
      <c r="O36" s="154"/>
      <c r="P36" s="154"/>
      <c r="Q36" s="154"/>
      <c r="R36" s="154"/>
    </row>
    <row r="37" spans="1:18" s="32" customFormat="1" ht="16.149999999999999" customHeight="1">
      <c r="A37" s="27"/>
      <c r="B37" s="707" t="s">
        <v>136</v>
      </c>
      <c r="C37" s="707"/>
      <c r="D37" s="708"/>
      <c r="E37" s="557">
        <v>24559</v>
      </c>
      <c r="F37" s="558">
        <v>60013</v>
      </c>
      <c r="G37" s="559">
        <f t="shared" si="3"/>
        <v>2.4436255547864327</v>
      </c>
      <c r="J37" s="154"/>
      <c r="K37" s="154"/>
      <c r="L37" s="154"/>
      <c r="M37" s="154"/>
      <c r="N37" s="154"/>
      <c r="O37" s="154"/>
      <c r="P37" s="154"/>
      <c r="Q37" s="154"/>
      <c r="R37" s="154"/>
    </row>
    <row r="38" spans="1:18" s="32" customFormat="1" ht="16.149999999999999" customHeight="1">
      <c r="A38" s="27"/>
      <c r="B38" s="36"/>
      <c r="C38" s="707" t="s">
        <v>135</v>
      </c>
      <c r="D38" s="707"/>
      <c r="E38" s="557">
        <v>18932</v>
      </c>
      <c r="F38" s="558">
        <v>51572</v>
      </c>
      <c r="G38" s="559">
        <f t="shared" si="3"/>
        <v>2.7240650750052819</v>
      </c>
      <c r="J38" s="154"/>
      <c r="K38" s="154"/>
      <c r="L38" s="154"/>
      <c r="M38" s="154"/>
      <c r="N38" s="154"/>
      <c r="O38" s="154"/>
      <c r="P38" s="154"/>
      <c r="Q38" s="154"/>
      <c r="R38" s="154"/>
    </row>
    <row r="39" spans="1:18" s="32" customFormat="1" ht="16.149999999999999" customHeight="1">
      <c r="A39" s="27"/>
      <c r="B39" s="36"/>
      <c r="C39" s="709" t="s">
        <v>201</v>
      </c>
      <c r="D39" s="710"/>
      <c r="E39" s="557">
        <v>386</v>
      </c>
      <c r="F39" s="558">
        <v>597</v>
      </c>
      <c r="G39" s="559">
        <f t="shared" si="3"/>
        <v>1.5466321243523315</v>
      </c>
      <c r="J39" s="154"/>
      <c r="K39" s="154"/>
      <c r="L39" s="154"/>
      <c r="M39" s="154"/>
      <c r="N39" s="154"/>
      <c r="O39" s="154"/>
      <c r="P39" s="154"/>
      <c r="Q39" s="154"/>
      <c r="R39" s="154"/>
    </row>
    <row r="40" spans="1:18" s="32" customFormat="1" ht="16.149999999999999" customHeight="1">
      <c r="A40" s="27"/>
      <c r="B40" s="36"/>
      <c r="C40" s="707" t="s">
        <v>134</v>
      </c>
      <c r="D40" s="707"/>
      <c r="E40" s="557">
        <v>4513</v>
      </c>
      <c r="F40" s="558">
        <v>6904</v>
      </c>
      <c r="G40" s="559">
        <f t="shared" si="3"/>
        <v>1.5298027919344117</v>
      </c>
      <c r="J40" s="154"/>
      <c r="K40" s="154"/>
      <c r="L40" s="154"/>
      <c r="M40" s="154"/>
      <c r="N40" s="154"/>
      <c r="O40" s="154"/>
      <c r="P40" s="154"/>
      <c r="Q40" s="154"/>
      <c r="R40" s="154"/>
    </row>
    <row r="41" spans="1:18" s="32" customFormat="1" ht="16.149999999999999" customHeight="1">
      <c r="A41" s="27"/>
      <c r="B41" s="36"/>
      <c r="C41" s="707" t="s">
        <v>133</v>
      </c>
      <c r="D41" s="707"/>
      <c r="E41" s="557">
        <v>728</v>
      </c>
      <c r="F41" s="558">
        <v>940</v>
      </c>
      <c r="G41" s="559">
        <f t="shared" si="3"/>
        <v>1.2912087912087913</v>
      </c>
      <c r="J41" s="154"/>
      <c r="K41" s="154"/>
      <c r="L41" s="154"/>
      <c r="M41" s="154"/>
      <c r="N41" s="154"/>
      <c r="O41" s="154"/>
      <c r="P41" s="154"/>
      <c r="Q41" s="154"/>
      <c r="R41" s="154"/>
    </row>
    <row r="42" spans="1:18" s="32" customFormat="1" ht="16.149999999999999" customHeight="1">
      <c r="A42" s="36"/>
      <c r="B42" s="707" t="s">
        <v>132</v>
      </c>
      <c r="C42" s="707"/>
      <c r="D42" s="708"/>
      <c r="E42" s="557">
        <v>240</v>
      </c>
      <c r="F42" s="558">
        <v>400</v>
      </c>
      <c r="G42" s="559">
        <f t="shared" si="3"/>
        <v>1.6666666666666667</v>
      </c>
      <c r="J42" s="154"/>
      <c r="K42" s="154"/>
      <c r="L42" s="154"/>
      <c r="M42" s="154"/>
      <c r="N42" s="154"/>
      <c r="O42" s="154"/>
      <c r="P42" s="154"/>
      <c r="Q42" s="154"/>
      <c r="R42" s="154"/>
    </row>
    <row r="43" spans="1:18" s="32" customFormat="1" ht="16.149999999999999" customHeight="1" thickBot="1">
      <c r="A43" s="711" t="s">
        <v>131</v>
      </c>
      <c r="B43" s="711"/>
      <c r="C43" s="711"/>
      <c r="D43" s="712"/>
      <c r="E43" s="571">
        <v>385</v>
      </c>
      <c r="F43" s="572">
        <v>499</v>
      </c>
      <c r="G43" s="573">
        <f t="shared" si="3"/>
        <v>1.2961038961038962</v>
      </c>
      <c r="J43" s="154"/>
      <c r="K43" s="154"/>
      <c r="L43" s="154"/>
      <c r="M43" s="154"/>
      <c r="N43" s="154"/>
      <c r="O43" s="154"/>
      <c r="P43" s="154"/>
      <c r="Q43" s="154"/>
      <c r="R43" s="154"/>
    </row>
    <row r="44" spans="1:18" ht="16.149999999999999" customHeight="1">
      <c r="A44" s="31"/>
      <c r="B44" s="31"/>
      <c r="C44" s="31"/>
      <c r="D44" s="31"/>
      <c r="E44" s="31"/>
      <c r="F44" s="31"/>
      <c r="G44" s="590" t="s">
        <v>477</v>
      </c>
      <c r="J44" s="154"/>
      <c r="K44" s="154"/>
      <c r="L44" s="154"/>
      <c r="M44" s="154"/>
      <c r="N44" s="154"/>
      <c r="O44" s="154"/>
      <c r="P44" s="154"/>
      <c r="Q44" s="154"/>
      <c r="R44" s="154"/>
    </row>
  </sheetData>
  <mergeCells count="42">
    <mergeCell ref="C9:D9"/>
    <mergeCell ref="A13:D13"/>
    <mergeCell ref="C10:D10"/>
    <mergeCell ref="C11:D11"/>
    <mergeCell ref="B12:D12"/>
    <mergeCell ref="A4:D4"/>
    <mergeCell ref="A5:D5"/>
    <mergeCell ref="B6:D6"/>
    <mergeCell ref="B7:D7"/>
    <mergeCell ref="C8:D8"/>
    <mergeCell ref="C41:D41"/>
    <mergeCell ref="B42:D42"/>
    <mergeCell ref="B26:D26"/>
    <mergeCell ref="A43:D43"/>
    <mergeCell ref="C39:D39"/>
    <mergeCell ref="C40:D40"/>
    <mergeCell ref="B37:D37"/>
    <mergeCell ref="C29:D29"/>
    <mergeCell ref="C30:D30"/>
    <mergeCell ref="B27:D27"/>
    <mergeCell ref="C28:D28"/>
    <mergeCell ref="A33:D33"/>
    <mergeCell ref="C31:D31"/>
    <mergeCell ref="B32:D32"/>
    <mergeCell ref="C38:D38"/>
    <mergeCell ref="B36:D36"/>
    <mergeCell ref="A1:G1"/>
    <mergeCell ref="A3:D3"/>
    <mergeCell ref="A34:D34"/>
    <mergeCell ref="A35:D35"/>
    <mergeCell ref="A24:D24"/>
    <mergeCell ref="A25:D25"/>
    <mergeCell ref="A14:D14"/>
    <mergeCell ref="A15:D15"/>
    <mergeCell ref="B16:D16"/>
    <mergeCell ref="B17:D17"/>
    <mergeCell ref="C19:D19"/>
    <mergeCell ref="C20:D20"/>
    <mergeCell ref="C18:D18"/>
    <mergeCell ref="A23:D23"/>
    <mergeCell ref="C21:D21"/>
    <mergeCell ref="B22:D22"/>
  </mergeCells>
  <phoneticPr fontId="4"/>
  <pageMargins left="0.70866141732283472" right="0.70866141732283472" top="0.74803149606299213" bottom="0.74803149606299213" header="0.31496062992125984" footer="0.31496062992125984"/>
  <pageSetup paperSize="9" scale="71" firstPageNumber="22" orientation="landscape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4E298-18E3-41D7-B288-80028E3A4E92}">
  <dimension ref="A1:AM41"/>
  <sheetViews>
    <sheetView view="pageBreakPreview" zoomScaleNormal="100" zoomScaleSheetLayoutView="100" workbookViewId="0">
      <selection activeCell="C6" sqref="C6"/>
    </sheetView>
  </sheetViews>
  <sheetFormatPr defaultColWidth="9" defaultRowHeight="13.5"/>
  <cols>
    <col min="1" max="1" width="11.125" style="266" customWidth="1"/>
    <col min="2" max="3" width="8.625" style="266" customWidth="1"/>
    <col min="4" max="4" width="4.25" style="266" customWidth="1"/>
    <col min="5" max="7" width="4" style="266" customWidth="1"/>
    <col min="8" max="13" width="4.25" style="266" customWidth="1"/>
    <col min="14" max="15" width="4" style="266" customWidth="1"/>
    <col min="16" max="17" width="4.75" style="266" customWidth="1"/>
    <col min="18" max="19" width="4.5" style="266" customWidth="1"/>
    <col min="20" max="16384" width="9" style="266"/>
  </cols>
  <sheetData>
    <row r="1" spans="1:39" ht="30" customHeight="1">
      <c r="A1" s="719" t="s">
        <v>404</v>
      </c>
      <c r="B1" s="719"/>
      <c r="C1" s="719"/>
      <c r="D1" s="719"/>
      <c r="E1" s="719"/>
      <c r="F1" s="719"/>
      <c r="G1" s="719"/>
      <c r="H1" s="719"/>
      <c r="I1" s="719"/>
      <c r="J1" s="719"/>
      <c r="K1" s="719"/>
      <c r="L1" s="719"/>
      <c r="M1" s="719"/>
      <c r="N1" s="719"/>
      <c r="O1" s="719"/>
      <c r="P1" s="719"/>
      <c r="Q1" s="719"/>
      <c r="R1" s="719"/>
      <c r="S1" s="719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</row>
    <row r="2" spans="1:39" ht="15" customHeight="1" thickBot="1">
      <c r="B2" s="25"/>
      <c r="C2" s="25"/>
      <c r="D2" s="25"/>
      <c r="G2" s="25"/>
      <c r="H2" s="25"/>
      <c r="I2" s="26"/>
      <c r="J2" s="26"/>
      <c r="K2" s="25"/>
      <c r="L2" s="25"/>
      <c r="M2" s="37"/>
      <c r="N2" s="37"/>
      <c r="O2" s="38"/>
      <c r="P2" s="696" t="s">
        <v>443</v>
      </c>
      <c r="Q2" s="696"/>
      <c r="R2" s="696"/>
      <c r="S2" s="696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</row>
    <row r="3" spans="1:39" s="32" customFormat="1" ht="18.75" customHeight="1">
      <c r="A3" s="699" t="s">
        <v>150</v>
      </c>
      <c r="B3" s="699"/>
      <c r="C3" s="699"/>
      <c r="D3" s="720"/>
      <c r="E3" s="722" t="s">
        <v>137</v>
      </c>
      <c r="F3" s="723"/>
      <c r="G3" s="723"/>
      <c r="H3" s="723"/>
      <c r="I3" s="723"/>
      <c r="J3" s="724"/>
      <c r="K3" s="722" t="s">
        <v>377</v>
      </c>
      <c r="L3" s="723"/>
      <c r="M3" s="723"/>
      <c r="N3" s="723"/>
      <c r="O3" s="723"/>
      <c r="P3" s="723"/>
      <c r="Q3" s="723"/>
      <c r="R3" s="723"/>
      <c r="S3" s="723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</row>
    <row r="4" spans="1:39" s="32" customFormat="1" ht="36" customHeight="1">
      <c r="A4" s="700"/>
      <c r="B4" s="700"/>
      <c r="C4" s="700"/>
      <c r="D4" s="721"/>
      <c r="E4" s="725" t="s">
        <v>376</v>
      </c>
      <c r="F4" s="726"/>
      <c r="G4" s="726"/>
      <c r="H4" s="725" t="s">
        <v>81</v>
      </c>
      <c r="I4" s="726"/>
      <c r="J4" s="726"/>
      <c r="K4" s="725" t="s">
        <v>41</v>
      </c>
      <c r="L4" s="726"/>
      <c r="M4" s="726"/>
      <c r="N4" s="725" t="s">
        <v>81</v>
      </c>
      <c r="O4" s="726"/>
      <c r="P4" s="726"/>
      <c r="Q4" s="727" t="s">
        <v>149</v>
      </c>
      <c r="R4" s="728"/>
      <c r="S4" s="728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</row>
    <row r="5" spans="1:39" ht="16.149999999999999" customHeight="1">
      <c r="A5" s="713" t="s">
        <v>13</v>
      </c>
      <c r="B5" s="713"/>
      <c r="C5" s="713"/>
      <c r="D5" s="714"/>
      <c r="E5" s="267"/>
      <c r="F5" s="268"/>
      <c r="G5" s="39"/>
      <c r="H5" s="268"/>
      <c r="I5" s="268"/>
      <c r="J5" s="39"/>
      <c r="K5" s="268"/>
      <c r="L5" s="268"/>
      <c r="M5" s="39"/>
      <c r="N5" s="268"/>
      <c r="O5" s="268"/>
      <c r="P5" s="39"/>
      <c r="Q5" s="268"/>
      <c r="R5" s="268"/>
      <c r="S5" s="39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</row>
    <row r="6" spans="1:39" ht="16.149999999999999" customHeight="1">
      <c r="A6" s="715" t="s">
        <v>148</v>
      </c>
      <c r="B6" s="715"/>
      <c r="C6" s="715"/>
      <c r="D6" s="716"/>
      <c r="E6" s="742">
        <v>25515</v>
      </c>
      <c r="F6" s="729"/>
      <c r="G6" s="729"/>
      <c r="H6" s="729">
        <v>72189</v>
      </c>
      <c r="I6" s="729"/>
      <c r="J6" s="729"/>
      <c r="K6" s="729">
        <v>25264</v>
      </c>
      <c r="L6" s="729"/>
      <c r="M6" s="729"/>
      <c r="N6" s="729">
        <v>71670</v>
      </c>
      <c r="O6" s="729"/>
      <c r="P6" s="729"/>
      <c r="Q6" s="730">
        <f>N6/K6</f>
        <v>2.8368429385687142</v>
      </c>
      <c r="R6" s="730"/>
      <c r="S6" s="730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</row>
    <row r="7" spans="1:39" ht="16.149999999999999" customHeight="1">
      <c r="A7" s="40"/>
      <c r="B7" s="707" t="s">
        <v>147</v>
      </c>
      <c r="C7" s="707"/>
      <c r="D7" s="731"/>
      <c r="E7" s="732">
        <v>19762</v>
      </c>
      <c r="F7" s="733"/>
      <c r="G7" s="733"/>
      <c r="H7" s="733">
        <v>62754</v>
      </c>
      <c r="I7" s="733"/>
      <c r="J7" s="733"/>
      <c r="K7" s="733">
        <v>19586</v>
      </c>
      <c r="L7" s="733"/>
      <c r="M7" s="733"/>
      <c r="N7" s="733">
        <v>62338</v>
      </c>
      <c r="O7" s="733"/>
      <c r="P7" s="733"/>
      <c r="Q7" s="730">
        <f t="shared" ref="Q7:Q13" si="0">N7/K7</f>
        <v>3.1827836209537423</v>
      </c>
      <c r="R7" s="730"/>
      <c r="S7" s="730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</row>
    <row r="8" spans="1:39" ht="16.149999999999999" customHeight="1">
      <c r="A8" s="40"/>
      <c r="B8" s="707" t="s">
        <v>146</v>
      </c>
      <c r="C8" s="707"/>
      <c r="D8" s="731"/>
      <c r="E8" s="732">
        <v>488</v>
      </c>
      <c r="F8" s="733"/>
      <c r="G8" s="733"/>
      <c r="H8" s="733">
        <v>854</v>
      </c>
      <c r="I8" s="733"/>
      <c r="J8" s="733"/>
      <c r="K8" s="733">
        <v>484</v>
      </c>
      <c r="L8" s="733"/>
      <c r="M8" s="733"/>
      <c r="N8" s="733">
        <v>845</v>
      </c>
      <c r="O8" s="733"/>
      <c r="P8" s="733"/>
      <c r="Q8" s="730">
        <f t="shared" si="0"/>
        <v>1.7458677685950412</v>
      </c>
      <c r="R8" s="730"/>
      <c r="S8" s="730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</row>
    <row r="9" spans="1:39" ht="16.149999999999999" customHeight="1">
      <c r="A9" s="40"/>
      <c r="B9" s="707" t="s">
        <v>145</v>
      </c>
      <c r="C9" s="707"/>
      <c r="D9" s="731"/>
      <c r="E9" s="732">
        <v>5240</v>
      </c>
      <c r="F9" s="733"/>
      <c r="G9" s="733"/>
      <c r="H9" s="733">
        <v>8513</v>
      </c>
      <c r="I9" s="733"/>
      <c r="J9" s="733"/>
      <c r="K9" s="733">
        <v>5170</v>
      </c>
      <c r="L9" s="733"/>
      <c r="M9" s="733"/>
      <c r="N9" s="733">
        <v>8420</v>
      </c>
      <c r="O9" s="733"/>
      <c r="P9" s="733"/>
      <c r="Q9" s="730">
        <f t="shared" si="0"/>
        <v>1.6286266924564796</v>
      </c>
      <c r="R9" s="730"/>
      <c r="S9" s="730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</row>
    <row r="10" spans="1:39" ht="16.149999999999999" customHeight="1">
      <c r="A10" s="40"/>
      <c r="B10" s="451"/>
      <c r="C10" s="707" t="s">
        <v>144</v>
      </c>
      <c r="D10" s="737"/>
      <c r="E10" s="732">
        <v>2671</v>
      </c>
      <c r="F10" s="733"/>
      <c r="G10" s="733"/>
      <c r="H10" s="733">
        <v>4051</v>
      </c>
      <c r="I10" s="733"/>
      <c r="J10" s="733"/>
      <c r="K10" s="733">
        <v>2630</v>
      </c>
      <c r="L10" s="733"/>
      <c r="M10" s="733"/>
      <c r="N10" s="733">
        <v>3998</v>
      </c>
      <c r="O10" s="733"/>
      <c r="P10" s="733"/>
      <c r="Q10" s="730">
        <f t="shared" si="0"/>
        <v>1.5201520912547528</v>
      </c>
      <c r="R10" s="730"/>
      <c r="S10" s="730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</row>
    <row r="11" spans="1:39" ht="16.149999999999999" customHeight="1">
      <c r="A11" s="40"/>
      <c r="B11" s="451"/>
      <c r="C11" s="707" t="s">
        <v>143</v>
      </c>
      <c r="D11" s="737"/>
      <c r="E11" s="732">
        <v>2039</v>
      </c>
      <c r="F11" s="733"/>
      <c r="G11" s="733"/>
      <c r="H11" s="733">
        <v>3576</v>
      </c>
      <c r="I11" s="733"/>
      <c r="J11" s="733"/>
      <c r="K11" s="733">
        <v>2022</v>
      </c>
      <c r="L11" s="733"/>
      <c r="M11" s="733"/>
      <c r="N11" s="733">
        <v>3548</v>
      </c>
      <c r="O11" s="733"/>
      <c r="P11" s="733"/>
      <c r="Q11" s="730">
        <f t="shared" si="0"/>
        <v>1.7546983184965381</v>
      </c>
      <c r="R11" s="730"/>
      <c r="S11" s="730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</row>
    <row r="12" spans="1:39" ht="16.149999999999999" customHeight="1">
      <c r="A12" s="40"/>
      <c r="B12" s="451"/>
      <c r="C12" s="707" t="s">
        <v>142</v>
      </c>
      <c r="D12" s="737"/>
      <c r="E12" s="732">
        <v>530</v>
      </c>
      <c r="F12" s="733"/>
      <c r="G12" s="733"/>
      <c r="H12" s="733">
        <v>886</v>
      </c>
      <c r="I12" s="733"/>
      <c r="J12" s="733"/>
      <c r="K12" s="733">
        <v>518</v>
      </c>
      <c r="L12" s="733"/>
      <c r="M12" s="733"/>
      <c r="N12" s="733">
        <v>874</v>
      </c>
      <c r="O12" s="733"/>
      <c r="P12" s="733"/>
      <c r="Q12" s="730">
        <f t="shared" si="0"/>
        <v>1.6872586872586872</v>
      </c>
      <c r="R12" s="730"/>
      <c r="S12" s="730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</row>
    <row r="13" spans="1:39" ht="16.149999999999999" customHeight="1" thickBot="1">
      <c r="A13" s="41"/>
      <c r="B13" s="711" t="s">
        <v>100</v>
      </c>
      <c r="C13" s="711"/>
      <c r="D13" s="738"/>
      <c r="E13" s="743">
        <v>25</v>
      </c>
      <c r="F13" s="744"/>
      <c r="G13" s="744"/>
      <c r="H13" s="744">
        <v>68</v>
      </c>
      <c r="I13" s="744"/>
      <c r="J13" s="744"/>
      <c r="K13" s="744">
        <v>24</v>
      </c>
      <c r="L13" s="744"/>
      <c r="M13" s="744"/>
      <c r="N13" s="744">
        <v>67</v>
      </c>
      <c r="O13" s="744"/>
      <c r="P13" s="744"/>
      <c r="Q13" s="745">
        <f t="shared" si="0"/>
        <v>2.7916666666666665</v>
      </c>
      <c r="R13" s="745"/>
      <c r="S13" s="745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</row>
    <row r="14" spans="1:39" ht="16.149999999999999" customHeight="1">
      <c r="A14" s="713" t="s">
        <v>204</v>
      </c>
      <c r="B14" s="713"/>
      <c r="C14" s="713"/>
      <c r="D14" s="714"/>
      <c r="E14" s="267"/>
      <c r="F14" s="268"/>
      <c r="G14" s="39"/>
      <c r="H14" s="268"/>
      <c r="I14" s="268"/>
      <c r="J14" s="39"/>
      <c r="K14" s="268"/>
      <c r="L14" s="268"/>
      <c r="M14" s="39"/>
      <c r="N14" s="268"/>
      <c r="O14" s="268"/>
      <c r="P14" s="39"/>
      <c r="Q14" s="268"/>
      <c r="R14" s="268"/>
      <c r="S14" s="39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</row>
    <row r="15" spans="1:39" ht="16.149999999999999" customHeight="1">
      <c r="A15" s="715" t="s">
        <v>148</v>
      </c>
      <c r="B15" s="715"/>
      <c r="C15" s="715"/>
      <c r="D15" s="716"/>
      <c r="E15" s="742">
        <v>25583</v>
      </c>
      <c r="F15" s="729"/>
      <c r="G15" s="729"/>
      <c r="H15" s="729">
        <v>69064</v>
      </c>
      <c r="I15" s="729"/>
      <c r="J15" s="729"/>
      <c r="K15" s="729">
        <v>25435</v>
      </c>
      <c r="L15" s="729"/>
      <c r="M15" s="729"/>
      <c r="N15" s="729">
        <v>68744</v>
      </c>
      <c r="O15" s="729"/>
      <c r="P15" s="729"/>
      <c r="Q15" s="730">
        <f>N15/K15</f>
        <v>2.7027324552781602</v>
      </c>
      <c r="R15" s="730"/>
      <c r="S15" s="730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</row>
    <row r="16" spans="1:39" ht="16.149999999999999" customHeight="1">
      <c r="A16" s="40"/>
      <c r="B16" s="707" t="s">
        <v>147</v>
      </c>
      <c r="C16" s="707"/>
      <c r="D16" s="731"/>
      <c r="E16" s="732">
        <v>19679</v>
      </c>
      <c r="F16" s="733"/>
      <c r="G16" s="733"/>
      <c r="H16" s="733">
        <v>59676</v>
      </c>
      <c r="I16" s="733"/>
      <c r="J16" s="733"/>
      <c r="K16" s="733">
        <v>19552</v>
      </c>
      <c r="L16" s="733"/>
      <c r="M16" s="733"/>
      <c r="N16" s="733">
        <v>59383</v>
      </c>
      <c r="O16" s="733"/>
      <c r="P16" s="733"/>
      <c r="Q16" s="730">
        <f t="shared" ref="Q16:Q22" si="1">N16/K16</f>
        <v>3.0371828968903438</v>
      </c>
      <c r="R16" s="730"/>
      <c r="S16" s="730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</row>
    <row r="17" spans="1:39" ht="16.149999999999999" customHeight="1">
      <c r="A17" s="40"/>
      <c r="B17" s="707" t="s">
        <v>146</v>
      </c>
      <c r="C17" s="707"/>
      <c r="D17" s="731"/>
      <c r="E17" s="732">
        <v>453</v>
      </c>
      <c r="F17" s="733"/>
      <c r="G17" s="733"/>
      <c r="H17" s="733">
        <v>771</v>
      </c>
      <c r="I17" s="733"/>
      <c r="J17" s="733"/>
      <c r="K17" s="733">
        <v>451</v>
      </c>
      <c r="L17" s="733"/>
      <c r="M17" s="733"/>
      <c r="N17" s="733">
        <v>768</v>
      </c>
      <c r="O17" s="733"/>
      <c r="P17" s="733"/>
      <c r="Q17" s="730">
        <f t="shared" si="1"/>
        <v>1.7028824833702882</v>
      </c>
      <c r="R17" s="730"/>
      <c r="S17" s="730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</row>
    <row r="18" spans="1:39" ht="16.149999999999999" customHeight="1">
      <c r="A18" s="40"/>
      <c r="B18" s="707" t="s">
        <v>145</v>
      </c>
      <c r="C18" s="707"/>
      <c r="D18" s="731"/>
      <c r="E18" s="732">
        <v>5422</v>
      </c>
      <c r="F18" s="733"/>
      <c r="G18" s="733"/>
      <c r="H18" s="733">
        <v>8549</v>
      </c>
      <c r="I18" s="733"/>
      <c r="J18" s="733"/>
      <c r="K18" s="733">
        <v>5403</v>
      </c>
      <c r="L18" s="733"/>
      <c r="M18" s="733"/>
      <c r="N18" s="733">
        <v>8525</v>
      </c>
      <c r="O18" s="733"/>
      <c r="P18" s="733"/>
      <c r="Q18" s="730">
        <f t="shared" si="1"/>
        <v>1.577827133074218</v>
      </c>
      <c r="R18" s="730"/>
      <c r="S18" s="730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</row>
    <row r="19" spans="1:39" ht="16.149999999999999" customHeight="1">
      <c r="A19" s="40"/>
      <c r="B19" s="348"/>
      <c r="C19" s="707" t="s">
        <v>144</v>
      </c>
      <c r="D19" s="737"/>
      <c r="E19" s="732">
        <v>2987</v>
      </c>
      <c r="F19" s="733"/>
      <c r="G19" s="733"/>
      <c r="H19" s="733">
        <v>4584</v>
      </c>
      <c r="I19" s="733"/>
      <c r="J19" s="733"/>
      <c r="K19" s="733">
        <v>2974</v>
      </c>
      <c r="L19" s="733"/>
      <c r="M19" s="733"/>
      <c r="N19" s="733">
        <v>4570</v>
      </c>
      <c r="O19" s="733"/>
      <c r="P19" s="733"/>
      <c r="Q19" s="730">
        <f t="shared" si="1"/>
        <v>1.5366509751176867</v>
      </c>
      <c r="R19" s="730"/>
      <c r="S19" s="730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</row>
    <row r="20" spans="1:39" ht="16.149999999999999" customHeight="1">
      <c r="A20" s="40"/>
      <c r="B20" s="348"/>
      <c r="C20" s="707" t="s">
        <v>143</v>
      </c>
      <c r="D20" s="737"/>
      <c r="E20" s="732">
        <v>1865</v>
      </c>
      <c r="F20" s="733"/>
      <c r="G20" s="733"/>
      <c r="H20" s="733">
        <v>3026</v>
      </c>
      <c r="I20" s="733"/>
      <c r="J20" s="733"/>
      <c r="K20" s="733">
        <v>1859</v>
      </c>
      <c r="L20" s="733"/>
      <c r="M20" s="733"/>
      <c r="N20" s="733">
        <v>3016</v>
      </c>
      <c r="O20" s="733"/>
      <c r="P20" s="733"/>
      <c r="Q20" s="730">
        <f t="shared" si="1"/>
        <v>1.6223776223776223</v>
      </c>
      <c r="R20" s="730"/>
      <c r="S20" s="730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</row>
    <row r="21" spans="1:39" ht="16.149999999999999" customHeight="1">
      <c r="A21" s="40"/>
      <c r="B21" s="348"/>
      <c r="C21" s="707" t="s">
        <v>142</v>
      </c>
      <c r="D21" s="737"/>
      <c r="E21" s="732">
        <v>570</v>
      </c>
      <c r="F21" s="733"/>
      <c r="G21" s="733"/>
      <c r="H21" s="733">
        <v>939</v>
      </c>
      <c r="I21" s="733"/>
      <c r="J21" s="733"/>
      <c r="K21" s="733">
        <v>570</v>
      </c>
      <c r="L21" s="733"/>
      <c r="M21" s="733"/>
      <c r="N21" s="733">
        <v>939</v>
      </c>
      <c r="O21" s="733"/>
      <c r="P21" s="733"/>
      <c r="Q21" s="730">
        <f t="shared" si="1"/>
        <v>1.6473684210526316</v>
      </c>
      <c r="R21" s="730"/>
      <c r="S21" s="730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</row>
    <row r="22" spans="1:39" ht="16.149999999999999" customHeight="1" thickBot="1">
      <c r="A22" s="41"/>
      <c r="B22" s="711" t="s">
        <v>100</v>
      </c>
      <c r="C22" s="711"/>
      <c r="D22" s="738"/>
      <c r="E22" s="743">
        <v>29</v>
      </c>
      <c r="F22" s="744"/>
      <c r="G22" s="744"/>
      <c r="H22" s="744">
        <v>68</v>
      </c>
      <c r="I22" s="744"/>
      <c r="J22" s="744"/>
      <c r="K22" s="744">
        <v>29</v>
      </c>
      <c r="L22" s="744"/>
      <c r="M22" s="744"/>
      <c r="N22" s="744">
        <v>68</v>
      </c>
      <c r="O22" s="744"/>
      <c r="P22" s="744"/>
      <c r="Q22" s="745">
        <f t="shared" si="1"/>
        <v>2.3448275862068964</v>
      </c>
      <c r="R22" s="745"/>
      <c r="S22" s="745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</row>
    <row r="23" spans="1:39" ht="16.149999999999999" customHeight="1">
      <c r="A23" s="713" t="s">
        <v>277</v>
      </c>
      <c r="B23" s="713"/>
      <c r="C23" s="713"/>
      <c r="D23" s="714"/>
      <c r="E23" s="267"/>
      <c r="F23" s="268"/>
      <c r="G23" s="39"/>
      <c r="H23" s="268"/>
      <c r="I23" s="268"/>
      <c r="J23" s="39"/>
      <c r="K23" s="268"/>
      <c r="L23" s="268"/>
      <c r="M23" s="39"/>
      <c r="N23" s="268"/>
      <c r="O23" s="268"/>
      <c r="P23" s="39"/>
      <c r="Q23" s="443"/>
      <c r="R23" s="443"/>
      <c r="S23" s="44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</row>
    <row r="24" spans="1:39" ht="16.149999999999999" customHeight="1">
      <c r="A24" s="715" t="s">
        <v>148</v>
      </c>
      <c r="B24" s="715"/>
      <c r="C24" s="715"/>
      <c r="D24" s="716"/>
      <c r="E24" s="742">
        <v>24358</v>
      </c>
      <c r="F24" s="729"/>
      <c r="G24" s="729"/>
      <c r="H24" s="729">
        <v>64128</v>
      </c>
      <c r="I24" s="729"/>
      <c r="J24" s="729"/>
      <c r="K24" s="729">
        <v>24189</v>
      </c>
      <c r="L24" s="729"/>
      <c r="M24" s="729"/>
      <c r="N24" s="729">
        <v>63771</v>
      </c>
      <c r="O24" s="729"/>
      <c r="P24" s="729"/>
      <c r="Q24" s="730">
        <f>N24/K24</f>
        <v>2.6363636363636362</v>
      </c>
      <c r="R24" s="730"/>
      <c r="S24" s="730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</row>
    <row r="25" spans="1:39" ht="16.149999999999999" customHeight="1">
      <c r="A25" s="40"/>
      <c r="B25" s="707" t="s">
        <v>147</v>
      </c>
      <c r="C25" s="707"/>
      <c r="D25" s="731"/>
      <c r="E25" s="732">
        <v>19612</v>
      </c>
      <c r="F25" s="733"/>
      <c r="G25" s="733"/>
      <c r="H25" s="733">
        <v>56660</v>
      </c>
      <c r="I25" s="733"/>
      <c r="J25" s="733"/>
      <c r="K25" s="733">
        <v>19474</v>
      </c>
      <c r="L25" s="733"/>
      <c r="M25" s="733"/>
      <c r="N25" s="733">
        <v>56354</v>
      </c>
      <c r="O25" s="733"/>
      <c r="P25" s="733"/>
      <c r="Q25" s="730">
        <f t="shared" ref="Q25:Q31" si="2">N25/K25</f>
        <v>2.8938071274519874</v>
      </c>
      <c r="R25" s="730"/>
      <c r="S25" s="730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</row>
    <row r="26" spans="1:39" ht="16.149999999999999" customHeight="1">
      <c r="A26" s="40"/>
      <c r="B26" s="707" t="s">
        <v>146</v>
      </c>
      <c r="C26" s="707"/>
      <c r="D26" s="731"/>
      <c r="E26" s="732">
        <v>370</v>
      </c>
      <c r="F26" s="733"/>
      <c r="G26" s="733"/>
      <c r="H26" s="733">
        <v>581</v>
      </c>
      <c r="I26" s="733"/>
      <c r="J26" s="733"/>
      <c r="K26" s="733">
        <v>369</v>
      </c>
      <c r="L26" s="733"/>
      <c r="M26" s="733"/>
      <c r="N26" s="733">
        <v>579</v>
      </c>
      <c r="O26" s="733"/>
      <c r="P26" s="733"/>
      <c r="Q26" s="730">
        <f t="shared" si="2"/>
        <v>1.5691056910569106</v>
      </c>
      <c r="R26" s="730"/>
      <c r="S26" s="730"/>
    </row>
    <row r="27" spans="1:39" ht="16.149999999999999" customHeight="1">
      <c r="A27" s="40"/>
      <c r="B27" s="707" t="s">
        <v>145</v>
      </c>
      <c r="C27" s="707"/>
      <c r="D27" s="731"/>
      <c r="E27" s="732">
        <v>4324</v>
      </c>
      <c r="F27" s="733"/>
      <c r="G27" s="733"/>
      <c r="H27" s="733">
        <v>6774</v>
      </c>
      <c r="I27" s="733"/>
      <c r="J27" s="733"/>
      <c r="K27" s="733">
        <v>4295</v>
      </c>
      <c r="L27" s="733"/>
      <c r="M27" s="733"/>
      <c r="N27" s="733">
        <v>6726</v>
      </c>
      <c r="O27" s="733"/>
      <c r="P27" s="733"/>
      <c r="Q27" s="730">
        <f t="shared" si="2"/>
        <v>1.5660069848661233</v>
      </c>
      <c r="R27" s="730"/>
      <c r="S27" s="730"/>
    </row>
    <row r="28" spans="1:39" ht="16.149999999999999" customHeight="1">
      <c r="A28" s="40"/>
      <c r="B28" s="348"/>
      <c r="C28" s="707" t="s">
        <v>144</v>
      </c>
      <c r="D28" s="737"/>
      <c r="E28" s="732">
        <v>2525</v>
      </c>
      <c r="F28" s="733"/>
      <c r="G28" s="733"/>
      <c r="H28" s="733">
        <v>3581</v>
      </c>
      <c r="I28" s="733"/>
      <c r="J28" s="733"/>
      <c r="K28" s="733">
        <v>2508</v>
      </c>
      <c r="L28" s="733"/>
      <c r="M28" s="733"/>
      <c r="N28" s="733">
        <v>3824</v>
      </c>
      <c r="O28" s="733"/>
      <c r="P28" s="733"/>
      <c r="Q28" s="730">
        <f t="shared" si="2"/>
        <v>1.5247208931419458</v>
      </c>
      <c r="R28" s="730"/>
      <c r="S28" s="730"/>
    </row>
    <row r="29" spans="1:39" ht="16.149999999999999" customHeight="1">
      <c r="A29" s="40"/>
      <c r="B29" s="348"/>
      <c r="C29" s="707" t="s">
        <v>143</v>
      </c>
      <c r="D29" s="737"/>
      <c r="E29" s="732">
        <v>1441</v>
      </c>
      <c r="F29" s="733"/>
      <c r="G29" s="733"/>
      <c r="H29" s="733">
        <v>2295</v>
      </c>
      <c r="I29" s="733"/>
      <c r="J29" s="733"/>
      <c r="K29" s="733">
        <v>1429</v>
      </c>
      <c r="L29" s="733"/>
      <c r="M29" s="733"/>
      <c r="N29" s="733">
        <v>2274</v>
      </c>
      <c r="O29" s="733"/>
      <c r="P29" s="733"/>
      <c r="Q29" s="730">
        <f t="shared" si="2"/>
        <v>1.5913226032190342</v>
      </c>
      <c r="R29" s="730"/>
      <c r="S29" s="730"/>
    </row>
    <row r="30" spans="1:39" ht="16.149999999999999" customHeight="1">
      <c r="A30" s="40"/>
      <c r="B30" s="348"/>
      <c r="C30" s="707" t="s">
        <v>142</v>
      </c>
      <c r="D30" s="737"/>
      <c r="E30" s="732">
        <v>358</v>
      </c>
      <c r="F30" s="733"/>
      <c r="G30" s="733"/>
      <c r="H30" s="733">
        <v>628</v>
      </c>
      <c r="I30" s="733"/>
      <c r="J30" s="733"/>
      <c r="K30" s="733">
        <v>358</v>
      </c>
      <c r="L30" s="733"/>
      <c r="M30" s="733"/>
      <c r="N30" s="733">
        <v>628</v>
      </c>
      <c r="O30" s="733"/>
      <c r="P30" s="733"/>
      <c r="Q30" s="730">
        <f t="shared" si="2"/>
        <v>1.7541899441340782</v>
      </c>
      <c r="R30" s="730"/>
      <c r="S30" s="730"/>
    </row>
    <row r="31" spans="1:39" ht="16.149999999999999" customHeight="1" thickBot="1">
      <c r="A31" s="41"/>
      <c r="B31" s="711" t="s">
        <v>100</v>
      </c>
      <c r="C31" s="711"/>
      <c r="D31" s="738"/>
      <c r="E31" s="743">
        <v>52</v>
      </c>
      <c r="F31" s="744"/>
      <c r="G31" s="744"/>
      <c r="H31" s="744">
        <v>113</v>
      </c>
      <c r="I31" s="744"/>
      <c r="J31" s="744"/>
      <c r="K31" s="744">
        <v>51</v>
      </c>
      <c r="L31" s="744"/>
      <c r="M31" s="744"/>
      <c r="N31" s="744">
        <v>112</v>
      </c>
      <c r="O31" s="744"/>
      <c r="P31" s="744"/>
      <c r="Q31" s="745">
        <f t="shared" si="2"/>
        <v>2.1960784313725492</v>
      </c>
      <c r="R31" s="745"/>
      <c r="S31" s="745"/>
    </row>
    <row r="32" spans="1:39" ht="16.149999999999999" customHeight="1">
      <c r="A32" s="713" t="s">
        <v>328</v>
      </c>
      <c r="B32" s="713"/>
      <c r="C32" s="713"/>
      <c r="D32" s="714"/>
      <c r="E32" s="267"/>
      <c r="F32" s="268"/>
      <c r="G32" s="39"/>
      <c r="H32" s="268"/>
      <c r="I32" s="268"/>
      <c r="J32" s="39"/>
      <c r="K32" s="268"/>
      <c r="L32" s="268"/>
      <c r="M32" s="39"/>
      <c r="N32" s="268"/>
      <c r="O32" s="268"/>
      <c r="P32" s="39"/>
      <c r="Q32" s="443"/>
      <c r="R32" s="443"/>
      <c r="S32" s="444"/>
    </row>
    <row r="33" spans="1:19" ht="16.149999999999999" customHeight="1">
      <c r="A33" s="715" t="s">
        <v>148</v>
      </c>
      <c r="B33" s="715"/>
      <c r="C33" s="715"/>
      <c r="D33" s="716"/>
      <c r="E33" s="717">
        <f>+E34+E35+E36+E40</f>
        <v>24799</v>
      </c>
      <c r="F33" s="718"/>
      <c r="G33" s="718"/>
      <c r="H33" s="718">
        <f>+H34+H35+H36+H40</f>
        <v>60413</v>
      </c>
      <c r="I33" s="718"/>
      <c r="J33" s="718"/>
      <c r="K33" s="718">
        <f>+K34+K35+K36+K40</f>
        <v>24559</v>
      </c>
      <c r="L33" s="718"/>
      <c r="M33" s="718"/>
      <c r="N33" s="718">
        <f>+N34+N35+N36+N40</f>
        <v>60013</v>
      </c>
      <c r="O33" s="718"/>
      <c r="P33" s="718"/>
      <c r="Q33" s="734">
        <f>N33/K33</f>
        <v>2.4436255547864327</v>
      </c>
      <c r="R33" s="734"/>
      <c r="S33" s="734"/>
    </row>
    <row r="34" spans="1:19" ht="16.149999999999999" customHeight="1">
      <c r="A34" s="40"/>
      <c r="B34" s="707" t="s">
        <v>147</v>
      </c>
      <c r="C34" s="707"/>
      <c r="D34" s="731"/>
      <c r="E34" s="735">
        <v>19562</v>
      </c>
      <c r="F34" s="736"/>
      <c r="G34" s="736"/>
      <c r="H34" s="736">
        <v>52845</v>
      </c>
      <c r="I34" s="736"/>
      <c r="J34" s="736"/>
      <c r="K34" s="736">
        <v>19408</v>
      </c>
      <c r="L34" s="736"/>
      <c r="M34" s="736"/>
      <c r="N34" s="736">
        <v>52540</v>
      </c>
      <c r="O34" s="736"/>
      <c r="P34" s="736"/>
      <c r="Q34" s="734">
        <f t="shared" ref="Q34:Q40" si="3">N34/K34</f>
        <v>2.7071310799670241</v>
      </c>
      <c r="R34" s="734"/>
      <c r="S34" s="734"/>
    </row>
    <row r="35" spans="1:19" ht="16.149999999999999" customHeight="1">
      <c r="A35" s="40"/>
      <c r="B35" s="707" t="s">
        <v>146</v>
      </c>
      <c r="C35" s="707"/>
      <c r="D35" s="731"/>
      <c r="E35" s="735">
        <v>317</v>
      </c>
      <c r="F35" s="736"/>
      <c r="G35" s="736"/>
      <c r="H35" s="736">
        <v>508</v>
      </c>
      <c r="I35" s="736"/>
      <c r="J35" s="736"/>
      <c r="K35" s="736">
        <v>317</v>
      </c>
      <c r="L35" s="736"/>
      <c r="M35" s="736"/>
      <c r="N35" s="736">
        <v>508</v>
      </c>
      <c r="O35" s="736"/>
      <c r="P35" s="736"/>
      <c r="Q35" s="734">
        <f t="shared" si="3"/>
        <v>1.6025236593059937</v>
      </c>
      <c r="R35" s="734"/>
      <c r="S35" s="734"/>
    </row>
    <row r="36" spans="1:19" ht="16.149999999999999" customHeight="1">
      <c r="A36" s="40"/>
      <c r="B36" s="707" t="s">
        <v>145</v>
      </c>
      <c r="C36" s="707"/>
      <c r="D36" s="731"/>
      <c r="E36" s="735">
        <v>4892</v>
      </c>
      <c r="F36" s="736"/>
      <c r="G36" s="736"/>
      <c r="H36" s="736">
        <f>+H37+H38+H39</f>
        <v>6998</v>
      </c>
      <c r="I36" s="736"/>
      <c r="J36" s="736"/>
      <c r="K36" s="736">
        <f>+K37+K38+K39</f>
        <v>4807</v>
      </c>
      <c r="L36" s="736"/>
      <c r="M36" s="736"/>
      <c r="N36" s="736">
        <f>+N37+N38+N39</f>
        <v>6906</v>
      </c>
      <c r="O36" s="736"/>
      <c r="P36" s="736"/>
      <c r="Q36" s="734">
        <f t="shared" si="3"/>
        <v>1.4366548783024755</v>
      </c>
      <c r="R36" s="734"/>
      <c r="S36" s="734"/>
    </row>
    <row r="37" spans="1:19" ht="16.149999999999999" customHeight="1">
      <c r="A37" s="40"/>
      <c r="B37" s="206"/>
      <c r="C37" s="707" t="s">
        <v>144</v>
      </c>
      <c r="D37" s="737"/>
      <c r="E37" s="735">
        <v>2718</v>
      </c>
      <c r="F37" s="736"/>
      <c r="G37" s="736"/>
      <c r="H37" s="736">
        <v>3851</v>
      </c>
      <c r="I37" s="736"/>
      <c r="J37" s="736"/>
      <c r="K37" s="736">
        <v>2667</v>
      </c>
      <c r="L37" s="736"/>
      <c r="M37" s="736"/>
      <c r="N37" s="736">
        <v>3798</v>
      </c>
      <c r="O37" s="736"/>
      <c r="P37" s="736"/>
      <c r="Q37" s="734">
        <f t="shared" si="3"/>
        <v>1.4240719910011248</v>
      </c>
      <c r="R37" s="734"/>
      <c r="S37" s="734"/>
    </row>
    <row r="38" spans="1:19" ht="16.149999999999999" customHeight="1">
      <c r="A38" s="40"/>
      <c r="B38" s="206"/>
      <c r="C38" s="707" t="s">
        <v>143</v>
      </c>
      <c r="D38" s="737"/>
      <c r="E38" s="735">
        <v>1771</v>
      </c>
      <c r="F38" s="736"/>
      <c r="G38" s="736"/>
      <c r="H38" s="736">
        <v>2506</v>
      </c>
      <c r="I38" s="736"/>
      <c r="J38" s="736"/>
      <c r="K38" s="736">
        <v>1739</v>
      </c>
      <c r="L38" s="736"/>
      <c r="M38" s="736"/>
      <c r="N38" s="736">
        <v>2472</v>
      </c>
      <c r="O38" s="736"/>
      <c r="P38" s="736"/>
      <c r="Q38" s="734">
        <f t="shared" si="3"/>
        <v>1.4215066129959748</v>
      </c>
      <c r="R38" s="734"/>
      <c r="S38" s="734"/>
    </row>
    <row r="39" spans="1:19" ht="16.149999999999999" customHeight="1">
      <c r="A39" s="40"/>
      <c r="B39" s="206"/>
      <c r="C39" s="707" t="s">
        <v>142</v>
      </c>
      <c r="D39" s="737"/>
      <c r="E39" s="735">
        <v>403</v>
      </c>
      <c r="F39" s="736"/>
      <c r="G39" s="736"/>
      <c r="H39" s="736">
        <v>641</v>
      </c>
      <c r="I39" s="736"/>
      <c r="J39" s="736"/>
      <c r="K39" s="736">
        <v>401</v>
      </c>
      <c r="L39" s="736"/>
      <c r="M39" s="736"/>
      <c r="N39" s="736">
        <v>636</v>
      </c>
      <c r="O39" s="736"/>
      <c r="P39" s="736"/>
      <c r="Q39" s="734">
        <f t="shared" si="3"/>
        <v>1.5860349127182045</v>
      </c>
      <c r="R39" s="734"/>
      <c r="S39" s="734"/>
    </row>
    <row r="40" spans="1:19" ht="16.149999999999999" customHeight="1" thickBot="1">
      <c r="A40" s="41"/>
      <c r="B40" s="711" t="s">
        <v>100</v>
      </c>
      <c r="C40" s="711"/>
      <c r="D40" s="738"/>
      <c r="E40" s="739">
        <v>28</v>
      </c>
      <c r="F40" s="740"/>
      <c r="G40" s="740"/>
      <c r="H40" s="740">
        <v>62</v>
      </c>
      <c r="I40" s="740"/>
      <c r="J40" s="740"/>
      <c r="K40" s="740">
        <v>27</v>
      </c>
      <c r="L40" s="740"/>
      <c r="M40" s="740"/>
      <c r="N40" s="740">
        <v>59</v>
      </c>
      <c r="O40" s="740"/>
      <c r="P40" s="740"/>
      <c r="Q40" s="741">
        <f t="shared" si="3"/>
        <v>2.1851851851851851</v>
      </c>
      <c r="R40" s="741"/>
      <c r="S40" s="741"/>
    </row>
    <row r="41" spans="1:19">
      <c r="P41" s="696" t="s">
        <v>32</v>
      </c>
      <c r="Q41" s="696"/>
      <c r="R41" s="696"/>
      <c r="S41" s="696"/>
    </row>
  </sheetData>
  <mergeCells count="207">
    <mergeCell ref="C12:D12"/>
    <mergeCell ref="E12:G12"/>
    <mergeCell ref="H12:J12"/>
    <mergeCell ref="K12:M12"/>
    <mergeCell ref="N12:P12"/>
    <mergeCell ref="Q12:S12"/>
    <mergeCell ref="B13:D13"/>
    <mergeCell ref="E13:G13"/>
    <mergeCell ref="H13:J13"/>
    <mergeCell ref="K13:M13"/>
    <mergeCell ref="N13:P13"/>
    <mergeCell ref="Q13:S13"/>
    <mergeCell ref="C10:D10"/>
    <mergeCell ref="E10:G10"/>
    <mergeCell ref="H10:J10"/>
    <mergeCell ref="K10:M10"/>
    <mergeCell ref="N10:P10"/>
    <mergeCell ref="Q10:S10"/>
    <mergeCell ref="C11:D11"/>
    <mergeCell ref="E11:G11"/>
    <mergeCell ref="H11:J11"/>
    <mergeCell ref="K11:M11"/>
    <mergeCell ref="N11:P11"/>
    <mergeCell ref="Q11:S11"/>
    <mergeCell ref="B8:D8"/>
    <mergeCell ref="E8:G8"/>
    <mergeCell ref="H8:J8"/>
    <mergeCell ref="K8:M8"/>
    <mergeCell ref="N8:P8"/>
    <mergeCell ref="Q8:S8"/>
    <mergeCell ref="B9:D9"/>
    <mergeCell ref="E9:G9"/>
    <mergeCell ref="H9:J9"/>
    <mergeCell ref="K9:M9"/>
    <mergeCell ref="N9:P9"/>
    <mergeCell ref="Q9:S9"/>
    <mergeCell ref="A5:D5"/>
    <mergeCell ref="A6:D6"/>
    <mergeCell ref="E6:G6"/>
    <mergeCell ref="H6:J6"/>
    <mergeCell ref="K6:M6"/>
    <mergeCell ref="N6:P6"/>
    <mergeCell ref="Q6:S6"/>
    <mergeCell ref="B7:D7"/>
    <mergeCell ref="E7:G7"/>
    <mergeCell ref="H7:J7"/>
    <mergeCell ref="K7:M7"/>
    <mergeCell ref="N7:P7"/>
    <mergeCell ref="Q7:S7"/>
    <mergeCell ref="Q21:S21"/>
    <mergeCell ref="B22:D22"/>
    <mergeCell ref="E22:G22"/>
    <mergeCell ref="H22:J22"/>
    <mergeCell ref="K22:M22"/>
    <mergeCell ref="N22:P22"/>
    <mergeCell ref="Q22:S22"/>
    <mergeCell ref="C21:D21"/>
    <mergeCell ref="E21:G21"/>
    <mergeCell ref="H21:J21"/>
    <mergeCell ref="K21:M21"/>
    <mergeCell ref="N21:P21"/>
    <mergeCell ref="Q19:S19"/>
    <mergeCell ref="C20:D20"/>
    <mergeCell ref="E20:G20"/>
    <mergeCell ref="H20:J20"/>
    <mergeCell ref="K20:M20"/>
    <mergeCell ref="N20:P20"/>
    <mergeCell ref="Q20:S20"/>
    <mergeCell ref="C19:D19"/>
    <mergeCell ref="E19:G19"/>
    <mergeCell ref="H19:J19"/>
    <mergeCell ref="K19:M19"/>
    <mergeCell ref="N19:P19"/>
    <mergeCell ref="Q17:S17"/>
    <mergeCell ref="B18:D18"/>
    <mergeCell ref="E18:G18"/>
    <mergeCell ref="H18:J18"/>
    <mergeCell ref="K18:M18"/>
    <mergeCell ref="N18:P18"/>
    <mergeCell ref="Q18:S18"/>
    <mergeCell ref="B17:D17"/>
    <mergeCell ref="E17:G17"/>
    <mergeCell ref="H17:J17"/>
    <mergeCell ref="K17:M17"/>
    <mergeCell ref="N17:P17"/>
    <mergeCell ref="N15:P15"/>
    <mergeCell ref="Q15:S15"/>
    <mergeCell ref="B16:D16"/>
    <mergeCell ref="E16:G16"/>
    <mergeCell ref="H16:J16"/>
    <mergeCell ref="K16:M16"/>
    <mergeCell ref="N16:P16"/>
    <mergeCell ref="Q16:S16"/>
    <mergeCell ref="A14:D14"/>
    <mergeCell ref="A15:D15"/>
    <mergeCell ref="E15:G15"/>
    <mergeCell ref="H15:J15"/>
    <mergeCell ref="K15:M15"/>
    <mergeCell ref="Q30:S30"/>
    <mergeCell ref="B31:D31"/>
    <mergeCell ref="E31:G31"/>
    <mergeCell ref="H31:J31"/>
    <mergeCell ref="K31:M31"/>
    <mergeCell ref="N31:P31"/>
    <mergeCell ref="Q31:S31"/>
    <mergeCell ref="C30:D30"/>
    <mergeCell ref="E30:G30"/>
    <mergeCell ref="H30:J30"/>
    <mergeCell ref="K30:M30"/>
    <mergeCell ref="N30:P30"/>
    <mergeCell ref="Q28:S28"/>
    <mergeCell ref="C29:D29"/>
    <mergeCell ref="E29:G29"/>
    <mergeCell ref="H29:J29"/>
    <mergeCell ref="K29:M29"/>
    <mergeCell ref="N29:P29"/>
    <mergeCell ref="Q29:S29"/>
    <mergeCell ref="C28:D28"/>
    <mergeCell ref="E28:G28"/>
    <mergeCell ref="H28:J28"/>
    <mergeCell ref="K28:M28"/>
    <mergeCell ref="N28:P28"/>
    <mergeCell ref="A24:D24"/>
    <mergeCell ref="E24:G24"/>
    <mergeCell ref="H24:J24"/>
    <mergeCell ref="K24:M24"/>
    <mergeCell ref="Q26:S26"/>
    <mergeCell ref="B27:D27"/>
    <mergeCell ref="E27:G27"/>
    <mergeCell ref="H27:J27"/>
    <mergeCell ref="K27:M27"/>
    <mergeCell ref="N27:P27"/>
    <mergeCell ref="Q27:S27"/>
    <mergeCell ref="B26:D26"/>
    <mergeCell ref="E26:G26"/>
    <mergeCell ref="H26:J26"/>
    <mergeCell ref="K26:M26"/>
    <mergeCell ref="N26:P26"/>
    <mergeCell ref="P41:S41"/>
    <mergeCell ref="B40:D40"/>
    <mergeCell ref="E40:G40"/>
    <mergeCell ref="H40:J40"/>
    <mergeCell ref="K40:M40"/>
    <mergeCell ref="N40:P40"/>
    <mergeCell ref="Q40:S40"/>
    <mergeCell ref="Q39:S39"/>
    <mergeCell ref="C38:D38"/>
    <mergeCell ref="E38:G38"/>
    <mergeCell ref="H38:J38"/>
    <mergeCell ref="K38:M38"/>
    <mergeCell ref="N38:P38"/>
    <mergeCell ref="Q38:S38"/>
    <mergeCell ref="C39:D39"/>
    <mergeCell ref="E39:G39"/>
    <mergeCell ref="H39:J39"/>
    <mergeCell ref="K39:M39"/>
    <mergeCell ref="N39:P39"/>
    <mergeCell ref="Q37:S37"/>
    <mergeCell ref="B36:D36"/>
    <mergeCell ref="E36:G36"/>
    <mergeCell ref="H36:J36"/>
    <mergeCell ref="K36:M36"/>
    <mergeCell ref="N36:P36"/>
    <mergeCell ref="Q36:S36"/>
    <mergeCell ref="C37:D37"/>
    <mergeCell ref="E37:G37"/>
    <mergeCell ref="H37:J37"/>
    <mergeCell ref="K37:M37"/>
    <mergeCell ref="N37:P37"/>
    <mergeCell ref="Q35:S35"/>
    <mergeCell ref="Q33:S33"/>
    <mergeCell ref="B34:D34"/>
    <mergeCell ref="E34:G34"/>
    <mergeCell ref="H34:J34"/>
    <mergeCell ref="K34:M34"/>
    <mergeCell ref="N34:P34"/>
    <mergeCell ref="Q34:S34"/>
    <mergeCell ref="N33:P33"/>
    <mergeCell ref="B35:D35"/>
    <mergeCell ref="E35:G35"/>
    <mergeCell ref="H35:J35"/>
    <mergeCell ref="K35:M35"/>
    <mergeCell ref="N35:P35"/>
    <mergeCell ref="A32:D32"/>
    <mergeCell ref="A33:D33"/>
    <mergeCell ref="E33:G33"/>
    <mergeCell ref="H33:J33"/>
    <mergeCell ref="K33:M33"/>
    <mergeCell ref="A1:S1"/>
    <mergeCell ref="P2:S2"/>
    <mergeCell ref="A3:D4"/>
    <mergeCell ref="E3:J3"/>
    <mergeCell ref="K3:S3"/>
    <mergeCell ref="E4:G4"/>
    <mergeCell ref="H4:J4"/>
    <mergeCell ref="K4:M4"/>
    <mergeCell ref="N4:P4"/>
    <mergeCell ref="Q4:S4"/>
    <mergeCell ref="N24:P24"/>
    <mergeCell ref="Q24:S24"/>
    <mergeCell ref="B25:D25"/>
    <mergeCell ref="E25:G25"/>
    <mergeCell ref="H25:J25"/>
    <mergeCell ref="K25:M25"/>
    <mergeCell ref="N25:P25"/>
    <mergeCell ref="Q25:S25"/>
    <mergeCell ref="A23:D23"/>
  </mergeCells>
  <phoneticPr fontId="4"/>
  <pageMargins left="0.7" right="0.7" top="0.75" bottom="0.75" header="0.3" footer="0.3"/>
  <pageSetup paperSize="9" scale="75" firstPageNumber="22" orientation="landscape" useFirstPageNumber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BA318-AD88-442E-919B-DE503AF08222}">
  <dimension ref="A1:R20"/>
  <sheetViews>
    <sheetView view="pageBreakPreview" zoomScaleNormal="100" zoomScaleSheetLayoutView="100" workbookViewId="0">
      <selection activeCell="C6" sqref="C6"/>
    </sheetView>
  </sheetViews>
  <sheetFormatPr defaultColWidth="9" defaultRowHeight="16.149999999999999" customHeight="1"/>
  <cols>
    <col min="1" max="1" width="9.125" style="149" customWidth="1"/>
    <col min="2" max="2" width="4.5" style="265" customWidth="1"/>
    <col min="3" max="10" width="9.25" style="149" customWidth="1"/>
    <col min="11" max="11" width="9.625" style="149" bestFit="1" customWidth="1"/>
    <col min="12" max="16384" width="9" style="149"/>
  </cols>
  <sheetData>
    <row r="1" spans="1:18" ht="30" customHeight="1">
      <c r="A1" s="747" t="s">
        <v>405</v>
      </c>
      <c r="B1" s="747"/>
      <c r="C1" s="747"/>
      <c r="D1" s="747"/>
      <c r="E1" s="747"/>
      <c r="F1" s="747"/>
      <c r="G1" s="747"/>
      <c r="H1" s="747"/>
      <c r="I1" s="747"/>
      <c r="J1" s="747"/>
      <c r="K1" s="747"/>
    </row>
    <row r="2" spans="1:18" s="52" customFormat="1" ht="16.149999999999999" customHeight="1" thickBot="1">
      <c r="B2" s="53"/>
      <c r="I2" s="748" t="s">
        <v>39</v>
      </c>
      <c r="J2" s="748"/>
      <c r="K2" s="748"/>
    </row>
    <row r="3" spans="1:18" s="164" customFormat="1" ht="27">
      <c r="A3" s="749" t="s">
        <v>154</v>
      </c>
      <c r="B3" s="749"/>
      <c r="C3" s="749"/>
      <c r="D3" s="749"/>
      <c r="E3" s="42" t="s">
        <v>1</v>
      </c>
      <c r="F3" s="42" t="s">
        <v>153</v>
      </c>
      <c r="G3" s="42" t="s">
        <v>28</v>
      </c>
      <c r="H3" s="42" t="s">
        <v>29</v>
      </c>
      <c r="I3" s="42" t="s">
        <v>30</v>
      </c>
      <c r="J3" s="42" t="s">
        <v>33</v>
      </c>
      <c r="K3" s="43" t="s">
        <v>152</v>
      </c>
    </row>
    <row r="4" spans="1:18" s="164" customFormat="1" ht="16.149999999999999" customHeight="1">
      <c r="A4" s="455" t="s">
        <v>458</v>
      </c>
      <c r="B4" s="51"/>
      <c r="C4" s="453"/>
      <c r="D4" s="453"/>
      <c r="E4" s="48"/>
      <c r="F4" s="162"/>
      <c r="G4" s="162"/>
      <c r="H4" s="162"/>
      <c r="I4" s="162"/>
      <c r="J4" s="162"/>
      <c r="K4" s="320"/>
    </row>
    <row r="5" spans="1:18" s="164" customFormat="1" ht="16.149999999999999" customHeight="1">
      <c r="A5" s="453"/>
      <c r="B5" s="750" t="s">
        <v>339</v>
      </c>
      <c r="C5" s="750"/>
      <c r="D5" s="750"/>
      <c r="E5" s="48">
        <v>2498</v>
      </c>
      <c r="F5" s="420">
        <v>694</v>
      </c>
      <c r="G5" s="420">
        <v>697</v>
      </c>
      <c r="H5" s="420">
        <v>575</v>
      </c>
      <c r="I5" s="420">
        <v>353</v>
      </c>
      <c r="J5" s="420">
        <v>179</v>
      </c>
      <c r="K5" s="420">
        <v>3264</v>
      </c>
    </row>
    <row r="6" spans="1:18" s="164" customFormat="1" ht="16.149999999999999" customHeight="1">
      <c r="A6" s="453"/>
      <c r="B6" s="750" t="s">
        <v>336</v>
      </c>
      <c r="C6" s="750"/>
      <c r="D6" s="750"/>
      <c r="E6" s="321">
        <v>605</v>
      </c>
      <c r="F6" s="420">
        <v>209</v>
      </c>
      <c r="G6" s="420">
        <v>181</v>
      </c>
      <c r="H6" s="420">
        <v>115</v>
      </c>
      <c r="I6" s="420">
        <v>61</v>
      </c>
      <c r="J6" s="420">
        <v>39</v>
      </c>
      <c r="K6" s="420">
        <v>872</v>
      </c>
    </row>
    <row r="7" spans="1:18" s="164" customFormat="1" ht="16.149999999999999" customHeight="1">
      <c r="A7" s="456"/>
      <c r="B7" s="746" t="s">
        <v>335</v>
      </c>
      <c r="C7" s="746"/>
      <c r="D7" s="746"/>
      <c r="E7" s="322">
        <v>1893</v>
      </c>
      <c r="F7" s="421">
        <v>485</v>
      </c>
      <c r="G7" s="421">
        <v>516</v>
      </c>
      <c r="H7" s="421">
        <v>460</v>
      </c>
      <c r="I7" s="421">
        <v>292</v>
      </c>
      <c r="J7" s="421">
        <v>140</v>
      </c>
      <c r="K7" s="421">
        <v>2392</v>
      </c>
    </row>
    <row r="8" spans="1:18" s="164" customFormat="1" ht="16.149999999999999" customHeight="1">
      <c r="A8" s="287" t="s">
        <v>337</v>
      </c>
      <c r="B8" s="51"/>
      <c r="C8" s="289"/>
      <c r="D8" s="289"/>
      <c r="E8" s="48"/>
      <c r="F8" s="162"/>
      <c r="G8" s="162"/>
      <c r="H8" s="162"/>
      <c r="I8" s="162"/>
      <c r="J8" s="162"/>
      <c r="K8" s="320"/>
    </row>
    <row r="9" spans="1:18" s="164" customFormat="1" ht="16.149999999999999" customHeight="1">
      <c r="A9" s="289"/>
      <c r="B9" s="750" t="s">
        <v>339</v>
      </c>
      <c r="C9" s="750"/>
      <c r="D9" s="750"/>
      <c r="E9" s="48">
        <f>+E10+E11</f>
        <v>3075</v>
      </c>
      <c r="F9" s="420">
        <v>812</v>
      </c>
      <c r="G9" s="420">
        <v>727</v>
      </c>
      <c r="H9" s="420">
        <v>699</v>
      </c>
      <c r="I9" s="420">
        <v>540</v>
      </c>
      <c r="J9" s="420">
        <v>297</v>
      </c>
      <c r="K9" s="420">
        <v>3928</v>
      </c>
    </row>
    <row r="10" spans="1:18" s="164" customFormat="1" ht="16.149999999999999" customHeight="1">
      <c r="A10" s="289"/>
      <c r="B10" s="750" t="s">
        <v>336</v>
      </c>
      <c r="C10" s="750"/>
      <c r="D10" s="750"/>
      <c r="E10" s="321">
        <f>SUM(F10:J10)</f>
        <v>836</v>
      </c>
      <c r="F10" s="420">
        <v>279</v>
      </c>
      <c r="G10" s="420">
        <v>222</v>
      </c>
      <c r="H10" s="420">
        <v>163</v>
      </c>
      <c r="I10" s="420">
        <v>108</v>
      </c>
      <c r="J10" s="420">
        <v>64</v>
      </c>
      <c r="K10" s="420">
        <v>1181</v>
      </c>
    </row>
    <row r="11" spans="1:18" s="164" customFormat="1" ht="16.149999999999999" customHeight="1">
      <c r="A11" s="291"/>
      <c r="B11" s="746" t="s">
        <v>335</v>
      </c>
      <c r="C11" s="746"/>
      <c r="D11" s="746"/>
      <c r="E11" s="322">
        <f>SUM(F11:J11)</f>
        <v>2239</v>
      </c>
      <c r="F11" s="421">
        <v>533</v>
      </c>
      <c r="G11" s="421">
        <v>505</v>
      </c>
      <c r="H11" s="421">
        <v>536</v>
      </c>
      <c r="I11" s="421">
        <v>432</v>
      </c>
      <c r="J11" s="421">
        <v>233</v>
      </c>
      <c r="K11" s="421">
        <v>2747</v>
      </c>
    </row>
    <row r="12" spans="1:18" s="164" customFormat="1" ht="16.149999999999999" customHeight="1">
      <c r="A12" s="752" t="s">
        <v>338</v>
      </c>
      <c r="B12" s="752"/>
      <c r="C12" s="45"/>
      <c r="D12" s="45"/>
      <c r="E12" s="50"/>
      <c r="F12" s="422"/>
      <c r="G12" s="422"/>
      <c r="H12" s="422"/>
      <c r="I12" s="422"/>
      <c r="J12" s="422"/>
      <c r="K12" s="423"/>
    </row>
    <row r="13" spans="1:18" s="164" customFormat="1" ht="16.149999999999999" customHeight="1">
      <c r="A13" s="45"/>
      <c r="B13" s="750" t="s">
        <v>339</v>
      </c>
      <c r="C13" s="750"/>
      <c r="D13" s="750"/>
      <c r="E13" s="48">
        <f>+E14+E15</f>
        <v>3445</v>
      </c>
      <c r="F13" s="420">
        <v>876</v>
      </c>
      <c r="G13" s="420">
        <v>834</v>
      </c>
      <c r="H13" s="420">
        <v>677</v>
      </c>
      <c r="I13" s="420">
        <v>574</v>
      </c>
      <c r="J13" s="420">
        <v>484</v>
      </c>
      <c r="K13" s="420">
        <v>4056</v>
      </c>
    </row>
    <row r="14" spans="1:18" s="164" customFormat="1" ht="16.149999999999999" customHeight="1">
      <c r="A14" s="45"/>
      <c r="B14" s="750" t="s">
        <v>336</v>
      </c>
      <c r="C14" s="750"/>
      <c r="D14" s="750"/>
      <c r="E14" s="321">
        <f>SUM(F14:J14)</f>
        <v>951</v>
      </c>
      <c r="F14" s="420">
        <v>336</v>
      </c>
      <c r="G14" s="420">
        <v>252</v>
      </c>
      <c r="H14" s="420">
        <v>189</v>
      </c>
      <c r="I14" s="420">
        <v>96</v>
      </c>
      <c r="J14" s="420">
        <v>78</v>
      </c>
      <c r="K14" s="420">
        <v>1232</v>
      </c>
    </row>
    <row r="15" spans="1:18" s="164" customFormat="1" ht="16.149999999999999" customHeight="1">
      <c r="A15" s="49"/>
      <c r="B15" s="746" t="s">
        <v>335</v>
      </c>
      <c r="C15" s="746"/>
      <c r="D15" s="746"/>
      <c r="E15" s="322">
        <f>SUM(F15:J15)</f>
        <v>2494</v>
      </c>
      <c r="F15" s="421">
        <v>540</v>
      </c>
      <c r="G15" s="421">
        <v>582</v>
      </c>
      <c r="H15" s="421">
        <v>488</v>
      </c>
      <c r="I15" s="421">
        <v>478</v>
      </c>
      <c r="J15" s="421">
        <v>406</v>
      </c>
      <c r="K15" s="421">
        <v>2824</v>
      </c>
    </row>
    <row r="16" spans="1:18" s="164" customFormat="1" ht="16.149999999999999" customHeight="1">
      <c r="A16" s="752" t="s">
        <v>328</v>
      </c>
      <c r="B16" s="752"/>
      <c r="C16" s="44"/>
      <c r="D16" s="45"/>
      <c r="E16" s="46"/>
      <c r="F16" s="422"/>
      <c r="G16" s="422"/>
      <c r="H16" s="422"/>
      <c r="I16" s="422"/>
      <c r="J16" s="422"/>
      <c r="K16" s="423"/>
      <c r="L16" s="47"/>
      <c r="M16" s="47"/>
      <c r="N16" s="47"/>
      <c r="O16" s="47"/>
      <c r="P16" s="47"/>
      <c r="Q16" s="47"/>
      <c r="R16" s="47"/>
    </row>
    <row r="17" spans="1:11" s="164" customFormat="1" ht="16.149999999999999" customHeight="1">
      <c r="A17" s="45"/>
      <c r="B17" s="750" t="s">
        <v>151</v>
      </c>
      <c r="C17" s="750"/>
      <c r="D17" s="750"/>
      <c r="E17" s="48">
        <f>+E18+E19</f>
        <v>4074</v>
      </c>
      <c r="F17" s="420">
        <v>749</v>
      </c>
      <c r="G17" s="420">
        <v>1036</v>
      </c>
      <c r="H17" s="420">
        <v>891</v>
      </c>
      <c r="I17" s="420">
        <v>672</v>
      </c>
      <c r="J17" s="420">
        <v>726</v>
      </c>
      <c r="K17" s="420">
        <v>4641</v>
      </c>
    </row>
    <row r="18" spans="1:11" s="164" customFormat="1" ht="16.149999999999999" customHeight="1">
      <c r="A18" s="45"/>
      <c r="B18" s="750" t="s">
        <v>2</v>
      </c>
      <c r="C18" s="750"/>
      <c r="D18" s="750"/>
      <c r="E18" s="321">
        <f>SUM(F18:J18)</f>
        <v>1263</v>
      </c>
      <c r="F18" s="420">
        <v>341</v>
      </c>
      <c r="G18" s="420">
        <v>368</v>
      </c>
      <c r="H18" s="420">
        <v>252</v>
      </c>
      <c r="I18" s="420">
        <v>165</v>
      </c>
      <c r="J18" s="420">
        <v>137</v>
      </c>
      <c r="K18" s="420">
        <v>1548</v>
      </c>
    </row>
    <row r="19" spans="1:11" s="164" customFormat="1" ht="16.149999999999999" customHeight="1" thickBot="1">
      <c r="A19" s="152"/>
      <c r="B19" s="751" t="s">
        <v>3</v>
      </c>
      <c r="C19" s="751"/>
      <c r="D19" s="751"/>
      <c r="E19" s="323">
        <f>SUM(F19:J19)</f>
        <v>2811</v>
      </c>
      <c r="F19" s="424">
        <v>408</v>
      </c>
      <c r="G19" s="424">
        <v>668</v>
      </c>
      <c r="H19" s="424">
        <v>639</v>
      </c>
      <c r="I19" s="424">
        <v>507</v>
      </c>
      <c r="J19" s="424">
        <v>589</v>
      </c>
      <c r="K19" s="424">
        <v>3093</v>
      </c>
    </row>
    <row r="20" spans="1:11" s="52" customFormat="1" ht="16.149999999999999" customHeight="1">
      <c r="B20" s="53"/>
      <c r="I20" s="748" t="s">
        <v>32</v>
      </c>
      <c r="J20" s="748"/>
      <c r="K20" s="748"/>
    </row>
  </sheetData>
  <mergeCells count="18">
    <mergeCell ref="B18:D18"/>
    <mergeCell ref="B19:D19"/>
    <mergeCell ref="I20:K20"/>
    <mergeCell ref="A12:B12"/>
    <mergeCell ref="B13:D13"/>
    <mergeCell ref="B14:D14"/>
    <mergeCell ref="B15:D15"/>
    <mergeCell ref="A16:B16"/>
    <mergeCell ref="B17:D17"/>
    <mergeCell ref="B11:D11"/>
    <mergeCell ref="A1:K1"/>
    <mergeCell ref="I2:K2"/>
    <mergeCell ref="A3:D3"/>
    <mergeCell ref="B9:D9"/>
    <mergeCell ref="B10:D10"/>
    <mergeCell ref="B5:D5"/>
    <mergeCell ref="B6:D6"/>
    <mergeCell ref="B7:D7"/>
  </mergeCells>
  <phoneticPr fontId="4"/>
  <pageMargins left="0.7" right="0.7" top="0.75" bottom="0.75" header="0.3" footer="0.3"/>
  <pageSetup paperSize="9" firstPageNumber="22" orientation="landscape" useFirstPageNumber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B6B12-C70C-4C46-BF4B-CD39D2B577C4}">
  <dimension ref="A1:M25"/>
  <sheetViews>
    <sheetView view="pageBreakPreview" zoomScale="85" zoomScaleNormal="100" zoomScaleSheetLayoutView="85" workbookViewId="0">
      <selection activeCell="C6" sqref="C6"/>
    </sheetView>
  </sheetViews>
  <sheetFormatPr defaultColWidth="9" defaultRowHeight="16.149999999999999" customHeight="1"/>
  <cols>
    <col min="1" max="1" width="9.125" style="149" customWidth="1"/>
    <col min="2" max="2" width="4.5" style="265" customWidth="1"/>
    <col min="3" max="10" width="9.25" style="149" customWidth="1"/>
    <col min="11" max="11" width="9.625" style="149" bestFit="1" customWidth="1"/>
    <col min="12" max="16384" width="9" style="149"/>
  </cols>
  <sheetData>
    <row r="1" spans="1:13" ht="30" customHeight="1">
      <c r="A1" s="747" t="s">
        <v>326</v>
      </c>
      <c r="B1" s="747"/>
      <c r="C1" s="747"/>
      <c r="D1" s="747"/>
      <c r="E1" s="747"/>
      <c r="F1" s="747"/>
      <c r="G1" s="747"/>
      <c r="H1" s="747"/>
      <c r="I1" s="747"/>
      <c r="J1" s="747"/>
      <c r="K1" s="747"/>
    </row>
    <row r="2" spans="1:13" s="52" customFormat="1" ht="16.149999999999999" customHeight="1" thickBot="1">
      <c r="B2" s="53"/>
      <c r="J2" s="748" t="s">
        <v>39</v>
      </c>
      <c r="K2" s="748"/>
    </row>
    <row r="3" spans="1:13" s="164" customFormat="1" ht="16.149999999999999" customHeight="1">
      <c r="A3" s="755" t="s">
        <v>161</v>
      </c>
      <c r="B3" s="755"/>
      <c r="C3" s="756"/>
      <c r="D3" s="759" t="s">
        <v>160</v>
      </c>
      <c r="E3" s="760"/>
      <c r="F3" s="761"/>
      <c r="G3" s="759" t="s">
        <v>159</v>
      </c>
      <c r="H3" s="760"/>
      <c r="I3" s="761"/>
      <c r="J3" s="762" t="s">
        <v>158</v>
      </c>
      <c r="K3" s="763"/>
    </row>
    <row r="4" spans="1:13" s="164" customFormat="1" ht="40.5">
      <c r="A4" s="757"/>
      <c r="B4" s="757"/>
      <c r="C4" s="758"/>
      <c r="D4" s="54" t="s">
        <v>156</v>
      </c>
      <c r="E4" s="54" t="s">
        <v>155</v>
      </c>
      <c r="F4" s="326" t="s">
        <v>157</v>
      </c>
      <c r="G4" s="54" t="s">
        <v>156</v>
      </c>
      <c r="H4" s="54" t="s">
        <v>155</v>
      </c>
      <c r="I4" s="326" t="s">
        <v>157</v>
      </c>
      <c r="J4" s="54" t="s">
        <v>156</v>
      </c>
      <c r="K4" s="55" t="s">
        <v>155</v>
      </c>
    </row>
    <row r="5" spans="1:13" s="164" customFormat="1" ht="16.149999999999999" customHeight="1">
      <c r="A5" s="455" t="s">
        <v>458</v>
      </c>
      <c r="B5" s="59"/>
      <c r="C5" s="60"/>
      <c r="D5" s="162"/>
      <c r="E5" s="162"/>
      <c r="F5" s="163"/>
      <c r="G5" s="162"/>
      <c r="H5" s="162"/>
      <c r="I5" s="162"/>
      <c r="J5" s="162"/>
      <c r="K5" s="162"/>
    </row>
    <row r="6" spans="1:13" s="56" customFormat="1" ht="16.149999999999999" customHeight="1">
      <c r="A6" s="764" t="s">
        <v>345</v>
      </c>
      <c r="B6" s="764"/>
      <c r="C6" s="765"/>
      <c r="D6" s="162">
        <v>22984</v>
      </c>
      <c r="E6" s="162">
        <v>74982</v>
      </c>
      <c r="F6" s="523">
        <v>30.652689978928276</v>
      </c>
      <c r="G6" s="581">
        <v>5.7</v>
      </c>
      <c r="H6" s="162">
        <v>306</v>
      </c>
      <c r="I6" s="528">
        <v>1.8627450980392157</v>
      </c>
      <c r="J6" s="162">
        <v>4621.2</v>
      </c>
      <c r="K6" s="162">
        <v>245.0392156862745</v>
      </c>
    </row>
    <row r="7" spans="1:13" s="164" customFormat="1" ht="16.149999999999999" customHeight="1">
      <c r="A7" s="57" t="s">
        <v>344</v>
      </c>
      <c r="B7" s="453" t="s">
        <v>343</v>
      </c>
      <c r="C7" s="454"/>
      <c r="D7" s="420">
        <v>9128</v>
      </c>
      <c r="E7" s="425" t="s">
        <v>10</v>
      </c>
      <c r="F7" s="524">
        <v>12.173588327865355</v>
      </c>
      <c r="G7" s="582">
        <v>2.58</v>
      </c>
      <c r="H7" s="425" t="s">
        <v>10</v>
      </c>
      <c r="I7" s="529">
        <v>0.8431372549019609</v>
      </c>
      <c r="J7" s="420">
        <v>3538</v>
      </c>
      <c r="K7" s="425" t="s">
        <v>10</v>
      </c>
    </row>
    <row r="8" spans="1:13" s="164" customFormat="1" ht="16.149999999999999" customHeight="1">
      <c r="A8" s="57" t="s">
        <v>342</v>
      </c>
      <c r="B8" s="453" t="s">
        <v>341</v>
      </c>
      <c r="C8" s="324"/>
      <c r="D8" s="420">
        <v>8342</v>
      </c>
      <c r="E8" s="420" t="s">
        <v>10</v>
      </c>
      <c r="F8" s="524">
        <v>11.125336747486063</v>
      </c>
      <c r="G8" s="582">
        <v>1.88</v>
      </c>
      <c r="H8" s="420" t="s">
        <v>10</v>
      </c>
      <c r="I8" s="529">
        <v>0.61437908496732019</v>
      </c>
      <c r="J8" s="420">
        <v>4437.2</v>
      </c>
      <c r="K8" s="420" t="s">
        <v>10</v>
      </c>
    </row>
    <row r="9" spans="1:13" s="164" customFormat="1" ht="16.149999999999999" customHeight="1">
      <c r="A9" s="65" t="s">
        <v>202</v>
      </c>
      <c r="B9" s="456" t="s">
        <v>340</v>
      </c>
      <c r="C9" s="457"/>
      <c r="D9" s="427">
        <v>5514</v>
      </c>
      <c r="E9" s="428" t="s">
        <v>10</v>
      </c>
      <c r="F9" s="525">
        <v>7.3537649035768577</v>
      </c>
      <c r="G9" s="583">
        <v>1.22</v>
      </c>
      <c r="H9" s="428" t="s">
        <v>10</v>
      </c>
      <c r="I9" s="530">
        <v>0.39869281045751637</v>
      </c>
      <c r="J9" s="428">
        <v>4519.7</v>
      </c>
      <c r="K9" s="428" t="s">
        <v>10</v>
      </c>
      <c r="L9" s="453"/>
      <c r="M9" s="453"/>
    </row>
    <row r="10" spans="1:13" s="164" customFormat="1" ht="16.149999999999999" customHeight="1">
      <c r="A10" s="287" t="s">
        <v>337</v>
      </c>
      <c r="B10" s="59"/>
      <c r="C10" s="60"/>
      <c r="D10" s="162"/>
      <c r="E10" s="162"/>
      <c r="F10" s="523"/>
      <c r="G10" s="581"/>
      <c r="H10" s="162"/>
      <c r="I10" s="528"/>
      <c r="J10" s="162"/>
      <c r="K10" s="162"/>
    </row>
    <row r="11" spans="1:13" s="56" customFormat="1" ht="16.149999999999999" customHeight="1">
      <c r="A11" s="764" t="s">
        <v>345</v>
      </c>
      <c r="B11" s="764"/>
      <c r="C11" s="765"/>
      <c r="D11" s="162">
        <v>21272</v>
      </c>
      <c r="E11" s="162">
        <v>71887</v>
      </c>
      <c r="F11" s="523">
        <f>D11/E11*100</f>
        <v>29.5908856956056</v>
      </c>
      <c r="G11" s="581">
        <v>5.4</v>
      </c>
      <c r="H11" s="162">
        <v>306</v>
      </c>
      <c r="I11" s="528">
        <f>G11/H11*100</f>
        <v>1.7647058823529411</v>
      </c>
      <c r="J11" s="162">
        <v>4621.2</v>
      </c>
      <c r="K11" s="162">
        <f>E11/H11</f>
        <v>234.92483660130719</v>
      </c>
    </row>
    <row r="12" spans="1:13" s="164" customFormat="1" ht="16.149999999999999" customHeight="1">
      <c r="A12" s="57" t="s">
        <v>344</v>
      </c>
      <c r="B12" s="289" t="s">
        <v>343</v>
      </c>
      <c r="C12" s="290"/>
      <c r="D12" s="420">
        <v>8164</v>
      </c>
      <c r="E12" s="425" t="s">
        <v>247</v>
      </c>
      <c r="F12" s="524">
        <f>D12/E11*100</f>
        <v>11.356712618415013</v>
      </c>
      <c r="G12" s="582">
        <v>1.9</v>
      </c>
      <c r="H12" s="425" t="s">
        <v>247</v>
      </c>
      <c r="I12" s="529">
        <f>G12/H11*100</f>
        <v>0.62091503267973858</v>
      </c>
      <c r="J12" s="420">
        <v>4343</v>
      </c>
      <c r="K12" s="425" t="s">
        <v>247</v>
      </c>
    </row>
    <row r="13" spans="1:13" s="164" customFormat="1" ht="16.149999999999999" customHeight="1">
      <c r="A13" s="57" t="s">
        <v>342</v>
      </c>
      <c r="B13" s="289" t="s">
        <v>341</v>
      </c>
      <c r="C13" s="324"/>
      <c r="D13" s="420">
        <v>8022</v>
      </c>
      <c r="E13" s="420" t="s">
        <v>247</v>
      </c>
      <c r="F13" s="524">
        <f>D13/E11*100</f>
        <v>11.159180380319111</v>
      </c>
      <c r="G13" s="582">
        <v>2.2999999999999998</v>
      </c>
      <c r="H13" s="420" t="s">
        <v>247</v>
      </c>
      <c r="I13" s="529">
        <f>G13/H11*100</f>
        <v>0.75163398692810446</v>
      </c>
      <c r="J13" s="420">
        <v>3518</v>
      </c>
      <c r="K13" s="420" t="s">
        <v>247</v>
      </c>
    </row>
    <row r="14" spans="1:13" s="164" customFormat="1" ht="16.149999999999999" customHeight="1">
      <c r="A14" s="65" t="s">
        <v>202</v>
      </c>
      <c r="B14" s="291" t="s">
        <v>340</v>
      </c>
      <c r="C14" s="325"/>
      <c r="D14" s="427">
        <v>5086</v>
      </c>
      <c r="E14" s="428" t="s">
        <v>247</v>
      </c>
      <c r="F14" s="525">
        <f>D14/E11*100</f>
        <v>7.0749926968714796</v>
      </c>
      <c r="G14" s="583">
        <v>1.22</v>
      </c>
      <c r="H14" s="428" t="s">
        <v>247</v>
      </c>
      <c r="I14" s="530">
        <f>G14/H11*100</f>
        <v>0.39869281045751637</v>
      </c>
      <c r="J14" s="428">
        <v>4203</v>
      </c>
      <c r="K14" s="428" t="s">
        <v>247</v>
      </c>
      <c r="L14" s="289"/>
      <c r="M14" s="289"/>
    </row>
    <row r="15" spans="1:13" s="164" customFormat="1" ht="16.149999999999999" customHeight="1">
      <c r="A15" s="753" t="s">
        <v>338</v>
      </c>
      <c r="B15" s="753"/>
      <c r="C15" s="754"/>
      <c r="D15" s="162"/>
      <c r="E15" s="162"/>
      <c r="F15" s="523"/>
      <c r="G15" s="581"/>
      <c r="H15" s="162"/>
      <c r="I15" s="528"/>
      <c r="J15" s="162"/>
      <c r="K15" s="162"/>
    </row>
    <row r="16" spans="1:13" s="56" customFormat="1" ht="16.149999999999999" customHeight="1">
      <c r="A16" s="764" t="s">
        <v>345</v>
      </c>
      <c r="B16" s="764"/>
      <c r="C16" s="765"/>
      <c r="D16" s="162">
        <v>14516</v>
      </c>
      <c r="E16" s="162">
        <v>67186</v>
      </c>
      <c r="F16" s="523">
        <f>D16/E16*100</f>
        <v>21.605691661953383</v>
      </c>
      <c r="G16" s="581">
        <v>3.88</v>
      </c>
      <c r="H16" s="162">
        <v>305.87</v>
      </c>
      <c r="I16" s="528">
        <f>G16/H16*100</f>
        <v>1.2685127668617386</v>
      </c>
      <c r="J16" s="162">
        <v>3741.2</v>
      </c>
      <c r="K16" s="162">
        <f>E16/H16</f>
        <v>219.65540916075457</v>
      </c>
    </row>
    <row r="17" spans="1:11" s="164" customFormat="1" ht="16.149999999999999" customHeight="1">
      <c r="A17" s="57" t="s">
        <v>344</v>
      </c>
      <c r="B17" s="766" t="s">
        <v>341</v>
      </c>
      <c r="C17" s="767"/>
      <c r="D17" s="420">
        <v>7501</v>
      </c>
      <c r="E17" s="425" t="s">
        <v>247</v>
      </c>
      <c r="F17" s="524">
        <f>D17/E16*100</f>
        <v>11.164528324353288</v>
      </c>
      <c r="G17" s="582">
        <v>2.2799999999999998</v>
      </c>
      <c r="H17" s="425" t="s">
        <v>247</v>
      </c>
      <c r="I17" s="529">
        <f>G17/H16*100</f>
        <v>0.74541471867133091</v>
      </c>
      <c r="J17" s="420">
        <v>3289.9</v>
      </c>
      <c r="K17" s="425" t="s">
        <v>247</v>
      </c>
    </row>
    <row r="18" spans="1:11" s="164" customFormat="1" ht="16.149999999999999" customHeight="1">
      <c r="A18" s="58" t="s">
        <v>342</v>
      </c>
      <c r="B18" s="768" t="s">
        <v>343</v>
      </c>
      <c r="C18" s="769"/>
      <c r="D18" s="421">
        <v>7015</v>
      </c>
      <c r="E18" s="421" t="s">
        <v>247</v>
      </c>
      <c r="F18" s="526">
        <f>D18/E16*100</f>
        <v>10.441163337600095</v>
      </c>
      <c r="G18" s="584">
        <v>1.6</v>
      </c>
      <c r="H18" s="421" t="s">
        <v>247</v>
      </c>
      <c r="I18" s="531">
        <f>G18/H16*100</f>
        <v>0.52309804819040773</v>
      </c>
      <c r="J18" s="421">
        <v>4384.3999999999996</v>
      </c>
      <c r="K18" s="421" t="s">
        <v>247</v>
      </c>
    </row>
    <row r="19" spans="1:11" s="164" customFormat="1" ht="16.149999999999999" customHeight="1">
      <c r="A19" s="753" t="s">
        <v>346</v>
      </c>
      <c r="B19" s="753"/>
      <c r="C19" s="754"/>
      <c r="D19" s="162"/>
      <c r="E19" s="162"/>
      <c r="F19" s="523"/>
      <c r="G19" s="581"/>
      <c r="H19" s="162"/>
      <c r="I19" s="528"/>
      <c r="J19" s="162"/>
      <c r="K19" s="162"/>
    </row>
    <row r="20" spans="1:11" s="56" customFormat="1" ht="16.149999999999999" customHeight="1">
      <c r="A20" s="764" t="s">
        <v>345</v>
      </c>
      <c r="B20" s="764"/>
      <c r="C20" s="765"/>
      <c r="D20" s="162">
        <v>12777</v>
      </c>
      <c r="E20" s="162">
        <v>63220</v>
      </c>
      <c r="F20" s="523">
        <f>D20/E20*100</f>
        <v>20.210376463144573</v>
      </c>
      <c r="G20" s="581">
        <v>3.61</v>
      </c>
      <c r="H20" s="162">
        <v>306</v>
      </c>
      <c r="I20" s="528">
        <f>G20/H20*100</f>
        <v>1.1797385620915031</v>
      </c>
      <c r="J20" s="162">
        <v>3539.3</v>
      </c>
      <c r="K20" s="162">
        <f>E20/H20</f>
        <v>206.6013071895425</v>
      </c>
    </row>
    <row r="21" spans="1:11" s="164" customFormat="1" ht="16.149999999999999" customHeight="1">
      <c r="A21" s="57" t="s">
        <v>344</v>
      </c>
      <c r="B21" s="766" t="s">
        <v>341</v>
      </c>
      <c r="C21" s="767"/>
      <c r="D21" s="420">
        <v>6624</v>
      </c>
      <c r="E21" s="425" t="s">
        <v>247</v>
      </c>
      <c r="F21" s="524">
        <f>D21/E20*100</f>
        <v>10.477696931350838</v>
      </c>
      <c r="G21" s="430">
        <v>1.58</v>
      </c>
      <c r="H21" s="425" t="s">
        <v>247</v>
      </c>
      <c r="I21" s="529">
        <f>G21/H20*100</f>
        <v>0.5163398692810458</v>
      </c>
      <c r="J21" s="420">
        <v>4192.3999999999996</v>
      </c>
      <c r="K21" s="425" t="s">
        <v>247</v>
      </c>
    </row>
    <row r="22" spans="1:11" s="164" customFormat="1" ht="16.149999999999999" customHeight="1" thickBot="1">
      <c r="A22" s="153" t="s">
        <v>342</v>
      </c>
      <c r="B22" s="770" t="s">
        <v>343</v>
      </c>
      <c r="C22" s="771"/>
      <c r="D22" s="431">
        <v>6153</v>
      </c>
      <c r="E22" s="424" t="s">
        <v>247</v>
      </c>
      <c r="F22" s="527">
        <f>D22/E20*100</f>
        <v>9.7326795317937371</v>
      </c>
      <c r="G22" s="433">
        <v>2.0299999999999998</v>
      </c>
      <c r="H22" s="424" t="s">
        <v>247</v>
      </c>
      <c r="I22" s="532">
        <f>G22/H20*100</f>
        <v>0.66339869281045749</v>
      </c>
      <c r="J22" s="424">
        <v>3031</v>
      </c>
      <c r="K22" s="424" t="s">
        <v>247</v>
      </c>
    </row>
    <row r="23" spans="1:11" s="52" customFormat="1" ht="16.149999999999999" customHeight="1">
      <c r="A23" s="772"/>
      <c r="B23" s="772"/>
      <c r="C23" s="772"/>
      <c r="D23" s="772"/>
      <c r="E23" s="772"/>
      <c r="F23" s="772"/>
      <c r="G23" s="772"/>
      <c r="H23" s="772"/>
      <c r="I23" s="772"/>
      <c r="J23" s="748" t="s">
        <v>32</v>
      </c>
      <c r="K23" s="748"/>
    </row>
    <row r="25" spans="1:11" ht="16.149999999999999" customHeight="1">
      <c r="A25" s="149" t="s">
        <v>384</v>
      </c>
    </row>
  </sheetData>
  <mergeCells count="18">
    <mergeCell ref="A20:C20"/>
    <mergeCell ref="B21:C21"/>
    <mergeCell ref="B22:C22"/>
    <mergeCell ref="A23:I23"/>
    <mergeCell ref="J23:K23"/>
    <mergeCell ref="A19:C19"/>
    <mergeCell ref="A1:K1"/>
    <mergeCell ref="J2:K2"/>
    <mergeCell ref="A3:C4"/>
    <mergeCell ref="D3:F3"/>
    <mergeCell ref="G3:I3"/>
    <mergeCell ref="J3:K3"/>
    <mergeCell ref="A11:C11"/>
    <mergeCell ref="A15:C15"/>
    <mergeCell ref="A16:C16"/>
    <mergeCell ref="B17:C17"/>
    <mergeCell ref="B18:C18"/>
    <mergeCell ref="A6:C6"/>
  </mergeCells>
  <phoneticPr fontId="4"/>
  <pageMargins left="0.7" right="0.7" top="0.75" bottom="0.75" header="0.3" footer="0.3"/>
  <pageSetup paperSize="9" firstPageNumber="22" orientation="landscape" useFirstPageNumber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D1B3B-6388-44C0-A443-1FF9901C4DB2}">
  <dimension ref="A1:G21"/>
  <sheetViews>
    <sheetView view="pageBreakPreview" zoomScaleNormal="100" zoomScaleSheetLayoutView="100" workbookViewId="0">
      <selection activeCell="C6" sqref="C6"/>
    </sheetView>
  </sheetViews>
  <sheetFormatPr defaultColWidth="9" defaultRowHeight="16.149999999999999" customHeight="1"/>
  <cols>
    <col min="1" max="1" width="9.125" style="149" customWidth="1"/>
    <col min="2" max="2" width="4.5" style="265" customWidth="1"/>
    <col min="3" max="3" width="9.25" style="149" customWidth="1"/>
    <col min="4" max="7" width="18.625" style="149" customWidth="1"/>
    <col min="8" max="16384" width="9" style="149"/>
  </cols>
  <sheetData>
    <row r="1" spans="1:7" ht="30" customHeight="1">
      <c r="A1" s="747" t="s">
        <v>327</v>
      </c>
      <c r="B1" s="747"/>
      <c r="C1" s="747"/>
      <c r="D1" s="747"/>
      <c r="E1" s="747"/>
      <c r="F1" s="747"/>
      <c r="G1" s="747"/>
    </row>
    <row r="2" spans="1:7" s="52" customFormat="1" ht="16.149999999999999" customHeight="1" thickBot="1">
      <c r="B2" s="53"/>
      <c r="G2" s="578" t="s">
        <v>478</v>
      </c>
    </row>
    <row r="3" spans="1:7" s="164" customFormat="1" ht="31.9" customHeight="1">
      <c r="A3" s="773" t="s">
        <v>165</v>
      </c>
      <c r="B3" s="773"/>
      <c r="C3" s="774"/>
      <c r="D3" s="579" t="s">
        <v>479</v>
      </c>
      <c r="E3" s="579" t="s">
        <v>480</v>
      </c>
      <c r="F3" s="579" t="s">
        <v>481</v>
      </c>
      <c r="G3" s="580" t="s">
        <v>482</v>
      </c>
    </row>
    <row r="4" spans="1:7" s="164" customFormat="1" ht="16.149999999999999" customHeight="1">
      <c r="A4" s="67" t="s">
        <v>460</v>
      </c>
      <c r="B4" s="327"/>
      <c r="C4" s="68"/>
      <c r="D4" s="63"/>
      <c r="E4" s="63"/>
      <c r="F4" s="63"/>
      <c r="G4" s="63"/>
    </row>
    <row r="5" spans="1:7" s="164" customFormat="1" ht="16.149999999999999" customHeight="1">
      <c r="A5" s="453"/>
      <c r="B5" s="452"/>
      <c r="C5" s="64" t="s">
        <v>351</v>
      </c>
      <c r="D5" s="163">
        <v>74982</v>
      </c>
      <c r="E5" s="163">
        <v>5355</v>
      </c>
      <c r="F5" s="163">
        <v>8868</v>
      </c>
      <c r="G5" s="163">
        <f>+D5+E5-F5</f>
        <v>71469</v>
      </c>
    </row>
    <row r="6" spans="1:7" s="164" customFormat="1" ht="16.149999999999999" customHeight="1">
      <c r="A6" s="453"/>
      <c r="B6" s="57" t="s">
        <v>350</v>
      </c>
      <c r="C6" s="64" t="s">
        <v>349</v>
      </c>
      <c r="D6" s="426">
        <v>39831</v>
      </c>
      <c r="E6" s="426">
        <v>4983</v>
      </c>
      <c r="F6" s="426">
        <v>7473</v>
      </c>
      <c r="G6" s="426">
        <f>+D6+E6-F6</f>
        <v>37341</v>
      </c>
    </row>
    <row r="7" spans="1:7" s="164" customFormat="1" ht="16.149999999999999" customHeight="1">
      <c r="A7" s="456"/>
      <c r="B7" s="65" t="s">
        <v>348</v>
      </c>
      <c r="C7" s="66" t="s">
        <v>347</v>
      </c>
      <c r="D7" s="429">
        <v>8819</v>
      </c>
      <c r="E7" s="429">
        <v>372</v>
      </c>
      <c r="F7" s="429">
        <v>1395</v>
      </c>
      <c r="G7" s="429">
        <f>+D7+E7-F7</f>
        <v>7796</v>
      </c>
    </row>
    <row r="8" spans="1:7" s="164" customFormat="1" ht="16.149999999999999" customHeight="1">
      <c r="A8" s="67" t="s">
        <v>337</v>
      </c>
      <c r="B8" s="327"/>
      <c r="C8" s="68"/>
      <c r="D8" s="63"/>
      <c r="E8" s="63"/>
      <c r="F8" s="63"/>
      <c r="G8" s="63"/>
    </row>
    <row r="9" spans="1:7" s="164" customFormat="1" ht="16.149999999999999" customHeight="1">
      <c r="A9" s="289"/>
      <c r="B9" s="288"/>
      <c r="C9" s="64" t="s">
        <v>351</v>
      </c>
      <c r="D9" s="163">
        <v>71887</v>
      </c>
      <c r="E9" s="163">
        <v>5828</v>
      </c>
      <c r="F9" s="163">
        <v>8229</v>
      </c>
      <c r="G9" s="163">
        <f>+D9+E9-F9</f>
        <v>69486</v>
      </c>
    </row>
    <row r="10" spans="1:7" s="164" customFormat="1" ht="16.149999999999999" customHeight="1">
      <c r="A10" s="289"/>
      <c r="B10" s="57" t="s">
        <v>350</v>
      </c>
      <c r="C10" s="64" t="s">
        <v>349</v>
      </c>
      <c r="D10" s="426">
        <v>36448</v>
      </c>
      <c r="E10" s="426">
        <v>5477</v>
      </c>
      <c r="F10" s="426">
        <v>7020</v>
      </c>
      <c r="G10" s="426">
        <f>+D10+E10-F10</f>
        <v>34905</v>
      </c>
    </row>
    <row r="11" spans="1:7" s="164" customFormat="1" ht="16.149999999999999" customHeight="1">
      <c r="A11" s="291"/>
      <c r="B11" s="65" t="s">
        <v>348</v>
      </c>
      <c r="C11" s="66" t="s">
        <v>347</v>
      </c>
      <c r="D11" s="429">
        <v>10907</v>
      </c>
      <c r="E11" s="429">
        <v>332</v>
      </c>
      <c r="F11" s="429">
        <v>1186</v>
      </c>
      <c r="G11" s="429">
        <f>+D11+E11-F11</f>
        <v>10053</v>
      </c>
    </row>
    <row r="12" spans="1:7" s="164" customFormat="1" ht="16.149999999999999" customHeight="1">
      <c r="A12" s="289" t="s">
        <v>338</v>
      </c>
      <c r="B12" s="288"/>
      <c r="C12" s="62"/>
      <c r="D12" s="163"/>
      <c r="E12" s="163"/>
      <c r="F12" s="163"/>
      <c r="G12" s="163"/>
    </row>
    <row r="13" spans="1:7" s="164" customFormat="1" ht="16.149999999999999" customHeight="1">
      <c r="A13" s="289"/>
      <c r="B13" s="288"/>
      <c r="C13" s="64" t="s">
        <v>351</v>
      </c>
      <c r="D13" s="163">
        <v>67186</v>
      </c>
      <c r="E13" s="163">
        <v>6121</v>
      </c>
      <c r="F13" s="163">
        <v>8523</v>
      </c>
      <c r="G13" s="163">
        <f>+D13+E13-F13</f>
        <v>64784</v>
      </c>
    </row>
    <row r="14" spans="1:7" s="164" customFormat="1" ht="16.149999999999999" customHeight="1">
      <c r="A14" s="289"/>
      <c r="B14" s="57" t="s">
        <v>350</v>
      </c>
      <c r="C14" s="64" t="s">
        <v>349</v>
      </c>
      <c r="D14" s="426">
        <v>34057</v>
      </c>
      <c r="E14" s="426">
        <v>5827</v>
      </c>
      <c r="F14" s="426">
        <v>7253</v>
      </c>
      <c r="G14" s="426">
        <f>+D14+E14-F14</f>
        <v>32631</v>
      </c>
    </row>
    <row r="15" spans="1:7" s="164" customFormat="1" ht="16.149999999999999" customHeight="1">
      <c r="A15" s="291"/>
      <c r="B15" s="65" t="s">
        <v>348</v>
      </c>
      <c r="C15" s="66" t="s">
        <v>347</v>
      </c>
      <c r="D15" s="429">
        <v>7323</v>
      </c>
      <c r="E15" s="429">
        <v>294</v>
      </c>
      <c r="F15" s="429">
        <v>1337</v>
      </c>
      <c r="G15" s="429">
        <f>+D15+E15-F15</f>
        <v>6280</v>
      </c>
    </row>
    <row r="16" spans="1:7" s="164" customFormat="1" ht="16.149999999999999" customHeight="1">
      <c r="A16" s="289" t="s">
        <v>328</v>
      </c>
      <c r="B16" s="288"/>
      <c r="C16" s="62"/>
      <c r="D16" s="63"/>
      <c r="E16" s="63"/>
      <c r="F16" s="63"/>
      <c r="G16" s="63"/>
    </row>
    <row r="17" spans="1:7" s="164" customFormat="1" ht="16.149999999999999" customHeight="1">
      <c r="A17" s="289"/>
      <c r="B17" s="288"/>
      <c r="C17" s="64" t="s">
        <v>203</v>
      </c>
      <c r="D17" s="163">
        <v>63220</v>
      </c>
      <c r="E17" s="163">
        <f>SUM(E18:E23)</f>
        <v>6596</v>
      </c>
      <c r="F17" s="163">
        <f>SUM(F18:F23)</f>
        <v>8378</v>
      </c>
      <c r="G17" s="163">
        <f>+D17+E17-F17</f>
        <v>61438</v>
      </c>
    </row>
    <row r="18" spans="1:7" s="164" customFormat="1" ht="16.149999999999999" customHeight="1">
      <c r="A18" s="289"/>
      <c r="B18" s="57" t="s">
        <v>164</v>
      </c>
      <c r="C18" s="64" t="s">
        <v>107</v>
      </c>
      <c r="D18" s="426">
        <v>31543</v>
      </c>
      <c r="E18" s="426">
        <v>6360</v>
      </c>
      <c r="F18" s="426">
        <v>7159</v>
      </c>
      <c r="G18" s="426">
        <f>+D18+E18-F18</f>
        <v>30744</v>
      </c>
    </row>
    <row r="19" spans="1:7" s="164" customFormat="1" ht="16.149999999999999" customHeight="1" thickBot="1">
      <c r="A19" s="292"/>
      <c r="B19" s="61" t="s">
        <v>163</v>
      </c>
      <c r="C19" s="69" t="s">
        <v>162</v>
      </c>
      <c r="D19" s="432">
        <v>6424</v>
      </c>
      <c r="E19" s="432">
        <v>236</v>
      </c>
      <c r="F19" s="432">
        <v>1219</v>
      </c>
      <c r="G19" s="432">
        <f>+D19+E19-F19</f>
        <v>5441</v>
      </c>
    </row>
    <row r="20" spans="1:7" s="52" customFormat="1" ht="16.149999999999999" customHeight="1">
      <c r="A20" s="772" t="s">
        <v>383</v>
      </c>
      <c r="B20" s="772"/>
      <c r="C20" s="772"/>
      <c r="D20" s="772"/>
      <c r="E20" s="772"/>
      <c r="F20" s="772"/>
      <c r="G20" s="577" t="s">
        <v>477</v>
      </c>
    </row>
    <row r="21" spans="1:7" ht="16.149999999999999" customHeight="1">
      <c r="A21" s="149" t="s">
        <v>384</v>
      </c>
    </row>
  </sheetData>
  <mergeCells count="3">
    <mergeCell ref="A1:G1"/>
    <mergeCell ref="A20:F20"/>
    <mergeCell ref="A3:C3"/>
  </mergeCells>
  <phoneticPr fontId="4"/>
  <pageMargins left="0.7" right="0.7" top="0.75" bottom="0.75" header="0.3" footer="0.3"/>
  <pageSetup paperSize="9" firstPageNumber="22" orientation="landscape" useFirstPageNumber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816D6-4215-4AD1-BB07-30F2DD636C65}">
  <dimension ref="A1:AC75"/>
  <sheetViews>
    <sheetView view="pageBreakPreview" topLeftCell="A28" zoomScaleNormal="100" zoomScaleSheetLayoutView="100" workbookViewId="0">
      <selection activeCell="C6" sqref="C6"/>
    </sheetView>
  </sheetViews>
  <sheetFormatPr defaultColWidth="9" defaultRowHeight="16.149999999999999" customHeight="1"/>
  <cols>
    <col min="1" max="3" width="1.875" style="221" customWidth="1"/>
    <col min="4" max="4" width="12.875" style="221" customWidth="1"/>
    <col min="5" max="7" width="7.875" style="221" customWidth="1"/>
    <col min="8" max="8" width="8.375" style="221" customWidth="1"/>
    <col min="9" max="10" width="1.875" style="221" customWidth="1"/>
    <col min="11" max="11" width="10.75" style="221" customWidth="1"/>
    <col min="12" max="14" width="7.875" style="221" customWidth="1"/>
    <col min="15" max="15" width="8.375" style="221" customWidth="1"/>
    <col min="16" max="16" width="9" style="221"/>
    <col min="17" max="17" width="9" style="221" customWidth="1"/>
    <col min="18" max="18" width="1.875" style="221" customWidth="1"/>
    <col min="19" max="16384" width="9" style="221"/>
  </cols>
  <sheetData>
    <row r="1" spans="1:29" ht="30" customHeight="1">
      <c r="A1" s="777" t="s">
        <v>406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777"/>
      <c r="O1" s="777"/>
    </row>
    <row r="2" spans="1:29" s="73" customFormat="1" ht="16.149999999999999" customHeight="1" thickBo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  <c r="O2" s="72" t="s">
        <v>352</v>
      </c>
    </row>
    <row r="3" spans="1:29" s="77" customFormat="1" ht="45">
      <c r="A3" s="778" t="s">
        <v>185</v>
      </c>
      <c r="B3" s="778"/>
      <c r="C3" s="778"/>
      <c r="D3" s="779"/>
      <c r="E3" s="74" t="s">
        <v>1</v>
      </c>
      <c r="F3" s="75" t="s">
        <v>184</v>
      </c>
      <c r="G3" s="75" t="s">
        <v>183</v>
      </c>
      <c r="H3" s="76" t="s">
        <v>186</v>
      </c>
      <c r="I3" s="780" t="s">
        <v>185</v>
      </c>
      <c r="J3" s="781"/>
      <c r="K3" s="778"/>
      <c r="L3" s="74" t="s">
        <v>1</v>
      </c>
      <c r="M3" s="75" t="s">
        <v>184</v>
      </c>
      <c r="N3" s="75" t="s">
        <v>183</v>
      </c>
      <c r="O3" s="76" t="s">
        <v>182</v>
      </c>
    </row>
    <row r="4" spans="1:29" s="77" customFormat="1" ht="31.9" customHeight="1">
      <c r="A4" s="782" t="s">
        <v>181</v>
      </c>
      <c r="B4" s="782"/>
      <c r="C4" s="782"/>
      <c r="D4" s="783"/>
      <c r="E4" s="228">
        <v>33778</v>
      </c>
      <c r="F4" s="229">
        <v>31543</v>
      </c>
      <c r="G4" s="229">
        <v>2235</v>
      </c>
      <c r="H4" s="229">
        <v>6424</v>
      </c>
      <c r="I4" s="784" t="s">
        <v>180</v>
      </c>
      <c r="J4" s="785"/>
      <c r="K4" s="786"/>
      <c r="L4" s="230">
        <v>1045</v>
      </c>
      <c r="M4" s="231">
        <v>927</v>
      </c>
      <c r="N4" s="231">
        <v>118</v>
      </c>
      <c r="O4" s="231">
        <v>120</v>
      </c>
      <c r="Q4" s="78"/>
      <c r="R4" s="78"/>
      <c r="S4" s="78"/>
      <c r="T4" s="78"/>
    </row>
    <row r="5" spans="1:29" s="79" customFormat="1" ht="16.149999999999999" customHeight="1">
      <c r="A5" s="232"/>
      <c r="B5" s="232"/>
      <c r="C5" s="232"/>
      <c r="D5" s="233"/>
      <c r="E5" s="234"/>
      <c r="F5" s="234"/>
      <c r="G5" s="234"/>
      <c r="H5" s="234"/>
      <c r="I5" s="235"/>
      <c r="J5" s="775" t="s">
        <v>179</v>
      </c>
      <c r="K5" s="776"/>
      <c r="L5" s="146">
        <v>903</v>
      </c>
      <c r="M5" s="146">
        <v>830</v>
      </c>
      <c r="N5" s="146">
        <v>73</v>
      </c>
      <c r="O5" s="146">
        <v>74</v>
      </c>
      <c r="Q5" s="80"/>
      <c r="R5" s="80"/>
      <c r="S5" s="80"/>
      <c r="T5" s="80"/>
    </row>
    <row r="6" spans="1:29" s="79" customFormat="1" ht="16.149999999999999" customHeight="1">
      <c r="A6" s="104"/>
      <c r="B6" s="787" t="s">
        <v>178</v>
      </c>
      <c r="C6" s="787"/>
      <c r="D6" s="788"/>
      <c r="E6" s="145">
        <v>25077</v>
      </c>
      <c r="F6" s="145">
        <v>24080</v>
      </c>
      <c r="G6" s="145">
        <v>997</v>
      </c>
      <c r="H6" s="145">
        <v>4803</v>
      </c>
      <c r="I6" s="235"/>
      <c r="J6" s="80"/>
      <c r="K6" s="236" t="s">
        <v>177</v>
      </c>
      <c r="L6" s="146">
        <v>297</v>
      </c>
      <c r="M6" s="205">
        <v>236</v>
      </c>
      <c r="N6" s="204">
        <v>61</v>
      </c>
      <c r="O6" s="204">
        <v>62</v>
      </c>
      <c r="Q6" s="789"/>
      <c r="R6" s="789"/>
      <c r="S6" s="80"/>
      <c r="T6" s="80"/>
      <c r="W6" s="80"/>
      <c r="X6" s="222"/>
      <c r="Y6" s="222"/>
      <c r="Z6" s="222"/>
      <c r="AA6" s="222"/>
      <c r="AB6" s="80"/>
    </row>
    <row r="7" spans="1:29" s="79" customFormat="1" ht="16.149999999999999" customHeight="1">
      <c r="A7" s="104"/>
      <c r="B7" s="104"/>
      <c r="C7" s="775" t="s">
        <v>176</v>
      </c>
      <c r="D7" s="776"/>
      <c r="E7" s="146">
        <v>3887</v>
      </c>
      <c r="F7" s="146">
        <v>3887</v>
      </c>
      <c r="G7" s="204">
        <v>0</v>
      </c>
      <c r="H7" s="204">
        <v>0</v>
      </c>
      <c r="I7" s="235"/>
      <c r="J7" s="80"/>
      <c r="K7" s="236" t="s">
        <v>175</v>
      </c>
      <c r="L7" s="146">
        <v>5</v>
      </c>
      <c r="M7" s="205">
        <v>4</v>
      </c>
      <c r="N7" s="204">
        <v>1</v>
      </c>
      <c r="O7" s="204">
        <v>1</v>
      </c>
      <c r="Q7" s="789"/>
      <c r="R7" s="789"/>
      <c r="S7" s="225"/>
      <c r="T7" s="225"/>
      <c r="U7" s="226"/>
      <c r="V7" s="226"/>
      <c r="W7" s="224"/>
      <c r="X7" s="222"/>
      <c r="Y7" s="222"/>
      <c r="Z7" s="223"/>
      <c r="AA7" s="223"/>
      <c r="AB7" s="80"/>
    </row>
    <row r="8" spans="1:29" s="79" customFormat="1" ht="16.149999999999999" customHeight="1">
      <c r="A8" s="104"/>
      <c r="B8" s="104"/>
      <c r="C8" s="775" t="s">
        <v>174</v>
      </c>
      <c r="D8" s="776"/>
      <c r="E8" s="145">
        <v>21190</v>
      </c>
      <c r="F8" s="145">
        <v>20193</v>
      </c>
      <c r="G8" s="145">
        <v>997</v>
      </c>
      <c r="H8" s="146">
        <v>4803</v>
      </c>
      <c r="I8" s="235"/>
      <c r="J8" s="80"/>
      <c r="K8" s="236" t="s">
        <v>355</v>
      </c>
      <c r="L8" s="146">
        <v>1</v>
      </c>
      <c r="M8" s="205">
        <v>1</v>
      </c>
      <c r="N8" s="204">
        <v>0</v>
      </c>
      <c r="O8" s="204">
        <v>0</v>
      </c>
      <c r="Q8" s="789"/>
      <c r="R8" s="789"/>
      <c r="S8" s="225"/>
      <c r="T8" s="225"/>
      <c r="U8" s="226"/>
      <c r="V8" s="226"/>
      <c r="W8" s="80"/>
      <c r="X8" s="81"/>
      <c r="Y8" s="81"/>
      <c r="Z8" s="81"/>
      <c r="AA8" s="81"/>
      <c r="AB8" s="80"/>
    </row>
    <row r="9" spans="1:29" s="79" customFormat="1" ht="16.149999999999999" customHeight="1">
      <c r="A9" s="104"/>
      <c r="B9" s="104"/>
      <c r="C9" s="104"/>
      <c r="D9" s="236"/>
      <c r="E9" s="140"/>
      <c r="F9" s="140"/>
      <c r="G9" s="140"/>
      <c r="H9" s="140"/>
      <c r="I9" s="235"/>
      <c r="J9" s="80"/>
      <c r="K9" s="236" t="s">
        <v>356</v>
      </c>
      <c r="L9" s="146">
        <v>1</v>
      </c>
      <c r="M9" s="205">
        <v>1</v>
      </c>
      <c r="N9" s="204">
        <v>0</v>
      </c>
      <c r="O9" s="204">
        <v>0</v>
      </c>
      <c r="Q9" s="789"/>
      <c r="R9" s="789"/>
      <c r="S9" s="222"/>
      <c r="T9" s="222"/>
      <c r="U9" s="223"/>
      <c r="V9" s="223"/>
      <c r="W9" s="80"/>
      <c r="X9" s="80"/>
      <c r="Y9" s="80"/>
      <c r="Z9" s="80"/>
      <c r="AA9" s="80"/>
      <c r="AB9" s="80"/>
    </row>
    <row r="10" spans="1:29" s="79" customFormat="1" ht="16.149999999999999" customHeight="1">
      <c r="A10" s="104"/>
      <c r="B10" s="790" t="s">
        <v>172</v>
      </c>
      <c r="C10" s="790"/>
      <c r="D10" s="791"/>
      <c r="E10" s="146">
        <v>8360</v>
      </c>
      <c r="F10" s="146">
        <v>7159</v>
      </c>
      <c r="G10" s="146">
        <v>1201</v>
      </c>
      <c r="H10" s="146">
        <v>1219</v>
      </c>
      <c r="I10" s="235"/>
      <c r="J10" s="80"/>
      <c r="K10" s="236" t="s">
        <v>173</v>
      </c>
      <c r="L10" s="146">
        <v>3</v>
      </c>
      <c r="M10" s="205">
        <v>3</v>
      </c>
      <c r="N10" s="204">
        <v>0</v>
      </c>
      <c r="O10" s="204">
        <v>0</v>
      </c>
      <c r="Q10" s="789"/>
      <c r="R10" s="789"/>
      <c r="S10" s="222"/>
      <c r="T10" s="222"/>
      <c r="U10" s="223"/>
      <c r="V10" s="223"/>
      <c r="W10" s="224"/>
      <c r="X10" s="222"/>
      <c r="Y10" s="222"/>
      <c r="Z10" s="222"/>
      <c r="AA10" s="222"/>
      <c r="AB10" s="80"/>
    </row>
    <row r="11" spans="1:29" s="79" customFormat="1" ht="16.149999999999999" customHeight="1">
      <c r="A11" s="104"/>
      <c r="B11" s="104"/>
      <c r="C11" s="775" t="s">
        <v>170</v>
      </c>
      <c r="D11" s="776"/>
      <c r="E11" s="237">
        <f>SUM(E12:E28)</f>
        <v>7200</v>
      </c>
      <c r="F11" s="237">
        <f t="shared" ref="F11:H11" si="0">SUM(F12:F28)</f>
        <v>6158</v>
      </c>
      <c r="G11" s="237">
        <f t="shared" si="0"/>
        <v>1042</v>
      </c>
      <c r="H11" s="237">
        <f t="shared" si="0"/>
        <v>1055</v>
      </c>
      <c r="I11" s="235"/>
      <c r="J11" s="80"/>
      <c r="K11" s="236" t="s">
        <v>171</v>
      </c>
      <c r="L11" s="146">
        <v>11</v>
      </c>
      <c r="M11" s="205">
        <v>11</v>
      </c>
      <c r="N11" s="204">
        <v>0</v>
      </c>
      <c r="O11" s="204">
        <v>0</v>
      </c>
      <c r="Q11" s="789"/>
      <c r="R11" s="789"/>
      <c r="S11" s="222"/>
      <c r="T11" s="222"/>
      <c r="U11" s="222"/>
      <c r="V11" s="222"/>
      <c r="W11" s="80"/>
      <c r="X11" s="222"/>
      <c r="Y11" s="222"/>
      <c r="Z11" s="223"/>
      <c r="AA11" s="223"/>
      <c r="AB11" s="80"/>
    </row>
    <row r="12" spans="1:29" s="79" customFormat="1" ht="16.149999999999999" customHeight="1">
      <c r="A12" s="104"/>
      <c r="B12" s="104"/>
      <c r="C12" s="104"/>
      <c r="D12" s="236" t="s">
        <v>282</v>
      </c>
      <c r="E12" s="238">
        <v>1062</v>
      </c>
      <c r="F12" s="147">
        <v>774</v>
      </c>
      <c r="G12" s="147">
        <v>288</v>
      </c>
      <c r="H12" s="147">
        <v>295</v>
      </c>
      <c r="I12" s="235"/>
      <c r="J12" s="80"/>
      <c r="K12" s="236" t="s">
        <v>169</v>
      </c>
      <c r="L12" s="146">
        <v>346</v>
      </c>
      <c r="M12" s="205">
        <v>346</v>
      </c>
      <c r="N12" s="146">
        <v>0</v>
      </c>
      <c r="O12" s="204">
        <v>0</v>
      </c>
      <c r="Q12" s="789"/>
      <c r="R12" s="789"/>
      <c r="S12" s="222"/>
      <c r="T12" s="222"/>
      <c r="U12" s="222"/>
      <c r="V12" s="222"/>
      <c r="W12" s="224"/>
      <c r="X12" s="222"/>
      <c r="Y12" s="222"/>
      <c r="Z12" s="223"/>
      <c r="AA12" s="223"/>
      <c r="AB12" s="80"/>
    </row>
    <row r="13" spans="1:29" s="79" customFormat="1" ht="16.149999999999999" customHeight="1">
      <c r="A13" s="104"/>
      <c r="B13" s="104"/>
      <c r="C13" s="104"/>
      <c r="D13" s="236" t="s">
        <v>283</v>
      </c>
      <c r="E13" s="238">
        <v>7</v>
      </c>
      <c r="F13" s="204">
        <v>6</v>
      </c>
      <c r="G13" s="147">
        <v>1</v>
      </c>
      <c r="H13" s="147">
        <v>1</v>
      </c>
      <c r="I13" s="235"/>
      <c r="J13" s="80"/>
      <c r="K13" s="236" t="s">
        <v>168</v>
      </c>
      <c r="L13" s="146">
        <v>12</v>
      </c>
      <c r="M13" s="205">
        <v>7</v>
      </c>
      <c r="N13" s="205">
        <v>5</v>
      </c>
      <c r="O13" s="205">
        <v>5</v>
      </c>
      <c r="Q13" s="789"/>
      <c r="R13" s="789"/>
      <c r="S13" s="225"/>
      <c r="T13" s="225"/>
      <c r="U13" s="226"/>
      <c r="V13" s="226"/>
      <c r="W13" s="224"/>
      <c r="X13" s="81"/>
      <c r="Y13" s="81"/>
      <c r="Z13" s="81"/>
      <c r="AA13" s="81"/>
      <c r="AB13" s="80"/>
    </row>
    <row r="14" spans="1:29" s="79" customFormat="1" ht="16.149999999999999" customHeight="1">
      <c r="A14" s="104"/>
      <c r="B14" s="104"/>
      <c r="C14" s="104"/>
      <c r="D14" s="236" t="s">
        <v>284</v>
      </c>
      <c r="E14" s="238">
        <v>4909</v>
      </c>
      <c r="F14" s="147">
        <v>4270</v>
      </c>
      <c r="G14" s="147">
        <v>639</v>
      </c>
      <c r="H14" s="147">
        <v>645</v>
      </c>
      <c r="I14" s="235"/>
      <c r="J14" s="239"/>
      <c r="K14" s="236" t="s">
        <v>296</v>
      </c>
      <c r="L14" s="146">
        <v>203</v>
      </c>
      <c r="M14" s="205">
        <v>201</v>
      </c>
      <c r="N14" s="204">
        <v>2</v>
      </c>
      <c r="O14" s="204">
        <v>2</v>
      </c>
      <c r="P14" s="82"/>
      <c r="Q14" s="789"/>
      <c r="R14" s="789"/>
      <c r="S14" s="225"/>
      <c r="T14" s="225"/>
      <c r="U14" s="226"/>
      <c r="V14" s="226"/>
      <c r="X14" s="80"/>
      <c r="Y14" s="80"/>
      <c r="Z14" s="80"/>
      <c r="AA14" s="80"/>
      <c r="AB14" s="80"/>
      <c r="AC14" s="80"/>
    </row>
    <row r="15" spans="1:29" s="79" customFormat="1" ht="16.149999999999999" customHeight="1">
      <c r="A15" s="104"/>
      <c r="B15" s="104"/>
      <c r="C15" s="104"/>
      <c r="D15" s="236" t="s">
        <v>285</v>
      </c>
      <c r="E15" s="238">
        <v>3</v>
      </c>
      <c r="F15" s="147">
        <v>3</v>
      </c>
      <c r="G15" s="204">
        <v>0</v>
      </c>
      <c r="H15" s="204">
        <v>0</v>
      </c>
      <c r="I15" s="235"/>
      <c r="J15" s="239"/>
      <c r="K15" s="236" t="s">
        <v>167</v>
      </c>
      <c r="L15" s="146">
        <v>21</v>
      </c>
      <c r="M15" s="205">
        <v>17</v>
      </c>
      <c r="N15" s="205">
        <v>4</v>
      </c>
      <c r="O15" s="205">
        <v>4</v>
      </c>
      <c r="P15" s="82"/>
      <c r="Q15" s="789"/>
      <c r="R15" s="789"/>
      <c r="S15" s="224"/>
      <c r="T15" s="222"/>
      <c r="U15" s="222"/>
      <c r="V15" s="222"/>
      <c r="W15" s="222"/>
    </row>
    <row r="16" spans="1:29" s="79" customFormat="1" ht="16.149999999999999" customHeight="1">
      <c r="A16" s="104"/>
      <c r="B16" s="104"/>
      <c r="C16" s="104"/>
      <c r="D16" s="236" t="s">
        <v>286</v>
      </c>
      <c r="E16" s="238">
        <v>1</v>
      </c>
      <c r="F16" s="147">
        <v>1</v>
      </c>
      <c r="G16" s="204">
        <v>0</v>
      </c>
      <c r="H16" s="204">
        <v>0</v>
      </c>
      <c r="I16" s="235"/>
      <c r="J16" s="239"/>
      <c r="K16" s="240" t="s">
        <v>357</v>
      </c>
      <c r="L16" s="238">
        <v>1</v>
      </c>
      <c r="M16" s="205">
        <v>1</v>
      </c>
      <c r="N16" s="205">
        <v>0</v>
      </c>
      <c r="O16" s="205">
        <v>0</v>
      </c>
      <c r="P16" s="82"/>
      <c r="Q16" s="789"/>
      <c r="R16" s="789"/>
      <c r="S16" s="224"/>
      <c r="T16" s="222"/>
      <c r="U16" s="222"/>
      <c r="V16" s="223"/>
      <c r="W16" s="223"/>
    </row>
    <row r="17" spans="1:23" s="79" customFormat="1" ht="16.149999999999999" customHeight="1">
      <c r="A17" s="104"/>
      <c r="B17" s="104"/>
      <c r="C17" s="104"/>
      <c r="D17" s="236" t="s">
        <v>287</v>
      </c>
      <c r="E17" s="238">
        <v>3</v>
      </c>
      <c r="F17" s="147">
        <v>3</v>
      </c>
      <c r="G17" s="204">
        <v>0</v>
      </c>
      <c r="H17" s="204">
        <v>0</v>
      </c>
      <c r="I17" s="235"/>
      <c r="J17" s="239"/>
      <c r="K17" s="240" t="s">
        <v>358</v>
      </c>
      <c r="L17" s="238">
        <v>2</v>
      </c>
      <c r="M17" s="205">
        <v>2</v>
      </c>
      <c r="N17" s="205">
        <v>0</v>
      </c>
      <c r="O17" s="205">
        <v>0</v>
      </c>
      <c r="P17" s="82"/>
      <c r="Q17" s="789"/>
      <c r="R17" s="789"/>
      <c r="S17" s="80"/>
      <c r="T17" s="80"/>
      <c r="U17" s="80"/>
    </row>
    <row r="18" spans="1:23" s="79" customFormat="1" ht="16.149999999999999" customHeight="1">
      <c r="A18" s="104"/>
      <c r="B18" s="104"/>
      <c r="C18" s="104"/>
      <c r="D18" s="236" t="s">
        <v>288</v>
      </c>
      <c r="E18" s="238">
        <v>9</v>
      </c>
      <c r="F18" s="147">
        <v>8</v>
      </c>
      <c r="G18" s="204">
        <v>1</v>
      </c>
      <c r="H18" s="204">
        <v>1</v>
      </c>
      <c r="I18" s="235"/>
      <c r="J18" s="789" t="s">
        <v>316</v>
      </c>
      <c r="K18" s="731"/>
      <c r="L18" s="238">
        <v>61</v>
      </c>
      <c r="M18" s="205">
        <v>53</v>
      </c>
      <c r="N18" s="205">
        <v>8</v>
      </c>
      <c r="O18" s="205">
        <v>8</v>
      </c>
      <c r="P18" s="82"/>
      <c r="Q18" s="789"/>
      <c r="R18" s="789"/>
    </row>
    <row r="19" spans="1:23" s="79" customFormat="1" ht="16.149999999999999" customHeight="1">
      <c r="A19" s="104"/>
      <c r="B19" s="104"/>
      <c r="C19" s="104"/>
      <c r="D19" s="236" t="s">
        <v>289</v>
      </c>
      <c r="E19" s="238">
        <v>423</v>
      </c>
      <c r="F19" s="147">
        <v>372</v>
      </c>
      <c r="G19" s="147">
        <v>51</v>
      </c>
      <c r="H19" s="147">
        <v>51</v>
      </c>
      <c r="I19" s="235"/>
      <c r="J19" s="789" t="s">
        <v>299</v>
      </c>
      <c r="K19" s="731"/>
      <c r="L19" s="238">
        <v>1</v>
      </c>
      <c r="M19" s="205">
        <v>1</v>
      </c>
      <c r="N19" s="205">
        <v>0</v>
      </c>
      <c r="O19" s="205">
        <v>0</v>
      </c>
      <c r="P19" s="82"/>
      <c r="Q19" s="789"/>
      <c r="R19" s="789"/>
    </row>
    <row r="20" spans="1:23" s="79" customFormat="1" ht="16.149999999999999" customHeight="1">
      <c r="A20" s="104"/>
      <c r="B20" s="104"/>
      <c r="C20" s="104"/>
      <c r="D20" s="236" t="s">
        <v>290</v>
      </c>
      <c r="E20" s="238">
        <v>625</v>
      </c>
      <c r="F20" s="147">
        <v>619</v>
      </c>
      <c r="G20" s="147">
        <v>6</v>
      </c>
      <c r="H20" s="147">
        <v>6</v>
      </c>
      <c r="I20" s="235"/>
      <c r="J20" s="789" t="s">
        <v>301</v>
      </c>
      <c r="K20" s="731"/>
      <c r="L20" s="238">
        <v>1</v>
      </c>
      <c r="M20" s="205">
        <v>0</v>
      </c>
      <c r="N20" s="205">
        <v>1</v>
      </c>
      <c r="O20" s="205">
        <v>1</v>
      </c>
      <c r="P20" s="82"/>
      <c r="Q20" s="789"/>
      <c r="R20" s="789"/>
      <c r="S20" s="225"/>
      <c r="T20" s="225"/>
      <c r="U20" s="225"/>
      <c r="V20" s="225"/>
    </row>
    <row r="21" spans="1:23" s="79" customFormat="1" ht="16.149999999999999" customHeight="1">
      <c r="A21" s="104"/>
      <c r="B21" s="104"/>
      <c r="C21" s="104"/>
      <c r="D21" s="236" t="s">
        <v>291</v>
      </c>
      <c r="E21" s="238">
        <v>102</v>
      </c>
      <c r="F21" s="147">
        <v>68</v>
      </c>
      <c r="G21" s="204">
        <v>34</v>
      </c>
      <c r="H21" s="204">
        <v>34</v>
      </c>
      <c r="I21" s="235"/>
      <c r="J21" s="789" t="s">
        <v>359</v>
      </c>
      <c r="K21" s="731"/>
      <c r="L21" s="238">
        <v>2</v>
      </c>
      <c r="M21" s="205">
        <v>1</v>
      </c>
      <c r="N21" s="205">
        <v>1</v>
      </c>
      <c r="O21" s="205">
        <v>1</v>
      </c>
      <c r="P21" s="82"/>
      <c r="Q21" s="789"/>
      <c r="R21" s="789"/>
      <c r="S21" s="80"/>
      <c r="T21" s="80"/>
    </row>
    <row r="22" spans="1:23" s="84" customFormat="1" ht="16.149999999999999" customHeight="1">
      <c r="A22" s="241"/>
      <c r="B22" s="241"/>
      <c r="C22" s="241"/>
      <c r="D22" s="236" t="s">
        <v>292</v>
      </c>
      <c r="E22" s="238">
        <v>24</v>
      </c>
      <c r="F22" s="147">
        <v>24</v>
      </c>
      <c r="G22" s="205">
        <v>0</v>
      </c>
      <c r="H22" s="205">
        <v>0</v>
      </c>
      <c r="I22" s="235"/>
      <c r="J22" s="789" t="s">
        <v>302</v>
      </c>
      <c r="K22" s="731"/>
      <c r="L22" s="238">
        <v>2</v>
      </c>
      <c r="M22" s="205">
        <v>1</v>
      </c>
      <c r="N22" s="205">
        <v>1</v>
      </c>
      <c r="O22" s="205">
        <v>1</v>
      </c>
      <c r="P22" s="82"/>
      <c r="Q22" s="789"/>
      <c r="R22" s="789"/>
      <c r="S22" s="83"/>
      <c r="T22" s="83"/>
    </row>
    <row r="23" spans="1:23" s="77" customFormat="1" ht="16.149999999999999" customHeight="1">
      <c r="A23" s="80"/>
      <c r="B23" s="80"/>
      <c r="C23" s="80"/>
      <c r="D23" s="236" t="s">
        <v>293</v>
      </c>
      <c r="E23" s="238">
        <v>25</v>
      </c>
      <c r="F23" s="147">
        <v>5</v>
      </c>
      <c r="G23" s="147">
        <v>20</v>
      </c>
      <c r="H23" s="147">
        <v>20</v>
      </c>
      <c r="I23" s="235"/>
      <c r="J23" s="789" t="s">
        <v>303</v>
      </c>
      <c r="K23" s="731"/>
      <c r="L23" s="238">
        <v>2</v>
      </c>
      <c r="M23" s="205">
        <v>1</v>
      </c>
      <c r="N23" s="205">
        <v>1</v>
      </c>
      <c r="O23" s="205">
        <v>1</v>
      </c>
      <c r="P23" s="82"/>
      <c r="Q23" s="789"/>
      <c r="R23" s="789"/>
      <c r="S23" s="21"/>
      <c r="T23" s="21"/>
    </row>
    <row r="24" spans="1:23" s="77" customFormat="1" ht="16.149999999999999" customHeight="1">
      <c r="A24" s="80"/>
      <c r="B24" s="80"/>
      <c r="C24" s="80"/>
      <c r="D24" s="236" t="s">
        <v>294</v>
      </c>
      <c r="E24" s="238">
        <v>2</v>
      </c>
      <c r="F24" s="147">
        <v>1</v>
      </c>
      <c r="G24" s="147">
        <v>1</v>
      </c>
      <c r="H24" s="147">
        <v>1</v>
      </c>
      <c r="I24" s="235"/>
      <c r="J24" s="789" t="s">
        <v>304</v>
      </c>
      <c r="K24" s="731"/>
      <c r="L24" s="238">
        <v>10</v>
      </c>
      <c r="M24" s="205">
        <v>5</v>
      </c>
      <c r="N24" s="205">
        <v>5</v>
      </c>
      <c r="O24" s="205">
        <v>5</v>
      </c>
      <c r="P24" s="82"/>
      <c r="Q24" s="789"/>
      <c r="R24" s="789"/>
      <c r="S24" s="224"/>
      <c r="T24" s="222"/>
      <c r="U24" s="222"/>
      <c r="V24" s="223"/>
      <c r="W24" s="223"/>
    </row>
    <row r="25" spans="1:23" s="77" customFormat="1" ht="16.149999999999999" customHeight="1">
      <c r="A25" s="80"/>
      <c r="B25" s="80"/>
      <c r="C25" s="80"/>
      <c r="D25" s="236" t="s">
        <v>360</v>
      </c>
      <c r="E25" s="238">
        <v>1</v>
      </c>
      <c r="F25" s="147">
        <v>1</v>
      </c>
      <c r="G25" s="204">
        <v>0</v>
      </c>
      <c r="H25" s="204">
        <v>0</v>
      </c>
      <c r="I25" s="235"/>
      <c r="J25" s="789" t="s">
        <v>305</v>
      </c>
      <c r="K25" s="731"/>
      <c r="L25" s="238">
        <v>3</v>
      </c>
      <c r="M25" s="205">
        <v>2</v>
      </c>
      <c r="N25" s="205">
        <v>1</v>
      </c>
      <c r="O25" s="205">
        <v>1</v>
      </c>
      <c r="P25" s="82"/>
      <c r="Q25" s="789"/>
      <c r="R25" s="789"/>
      <c r="S25" s="224"/>
      <c r="T25" s="222"/>
      <c r="U25" s="222"/>
      <c r="V25" s="222"/>
      <c r="W25" s="222"/>
    </row>
    <row r="26" spans="1:23" s="86" customFormat="1" ht="16.149999999999999" customHeight="1">
      <c r="A26" s="242"/>
      <c r="B26" s="242"/>
      <c r="C26" s="242"/>
      <c r="D26" s="236" t="s">
        <v>361</v>
      </c>
      <c r="E26" s="238">
        <v>1</v>
      </c>
      <c r="F26" s="147">
        <v>1</v>
      </c>
      <c r="G26" s="204">
        <v>0</v>
      </c>
      <c r="H26" s="204">
        <v>0</v>
      </c>
      <c r="I26" s="243"/>
      <c r="J26" s="789" t="s">
        <v>306</v>
      </c>
      <c r="K26" s="731"/>
      <c r="L26" s="238">
        <v>4</v>
      </c>
      <c r="M26" s="205">
        <v>3</v>
      </c>
      <c r="N26" s="205">
        <v>1</v>
      </c>
      <c r="O26" s="205">
        <v>1</v>
      </c>
      <c r="P26" s="85"/>
      <c r="Q26" s="789"/>
      <c r="R26" s="789"/>
      <c r="S26" s="225"/>
      <c r="T26" s="226"/>
      <c r="U26" s="225"/>
      <c r="V26" s="225"/>
      <c r="W26" s="223"/>
    </row>
    <row r="27" spans="1:23" s="77" customFormat="1" ht="16.149999999999999" customHeight="1">
      <c r="A27" s="244"/>
      <c r="B27" s="244"/>
      <c r="C27" s="244"/>
      <c r="D27" s="236" t="s">
        <v>295</v>
      </c>
      <c r="E27" s="238">
        <v>2</v>
      </c>
      <c r="F27" s="147">
        <v>1</v>
      </c>
      <c r="G27" s="204">
        <v>1</v>
      </c>
      <c r="H27" s="204">
        <v>1</v>
      </c>
      <c r="I27" s="243"/>
      <c r="J27" s="789" t="s">
        <v>362</v>
      </c>
      <c r="K27" s="731"/>
      <c r="L27" s="238">
        <v>2</v>
      </c>
      <c r="M27" s="205">
        <v>0</v>
      </c>
      <c r="N27" s="205">
        <v>2</v>
      </c>
      <c r="O27" s="205">
        <v>2</v>
      </c>
      <c r="P27" s="85"/>
      <c r="Q27" s="789"/>
      <c r="R27" s="789"/>
      <c r="S27" s="224"/>
      <c r="T27" s="222"/>
      <c r="U27" s="222"/>
      <c r="V27" s="223"/>
      <c r="W27" s="223"/>
    </row>
    <row r="28" spans="1:23" s="77" customFormat="1" ht="16.149999999999999" customHeight="1">
      <c r="A28" s="80"/>
      <c r="B28" s="80"/>
      <c r="C28" s="80"/>
      <c r="D28" s="236" t="s">
        <v>363</v>
      </c>
      <c r="E28" s="245">
        <v>1</v>
      </c>
      <c r="F28" s="140">
        <v>1</v>
      </c>
      <c r="G28" s="246">
        <v>0</v>
      </c>
      <c r="H28" s="247">
        <v>0</v>
      </c>
      <c r="I28" s="243"/>
      <c r="J28" s="789" t="s">
        <v>307</v>
      </c>
      <c r="K28" s="731"/>
      <c r="L28" s="238">
        <v>1</v>
      </c>
      <c r="M28" s="205">
        <v>1</v>
      </c>
      <c r="N28" s="205">
        <v>0</v>
      </c>
      <c r="O28" s="205">
        <v>0</v>
      </c>
      <c r="P28" s="85"/>
      <c r="Q28" s="789"/>
      <c r="R28" s="789"/>
      <c r="S28" s="21"/>
      <c r="T28" s="21"/>
    </row>
    <row r="29" spans="1:23" s="77" customFormat="1" ht="16.149999999999999" customHeight="1">
      <c r="A29" s="80"/>
      <c r="B29" s="80"/>
      <c r="C29" s="80"/>
      <c r="D29" s="80"/>
      <c r="E29" s="100"/>
      <c r="F29" s="101"/>
      <c r="G29" s="101"/>
      <c r="H29" s="102"/>
      <c r="I29" s="243"/>
      <c r="J29" s="789" t="s">
        <v>308</v>
      </c>
      <c r="K29" s="731"/>
      <c r="L29" s="238">
        <v>4</v>
      </c>
      <c r="M29" s="205">
        <v>2</v>
      </c>
      <c r="N29" s="205">
        <v>2</v>
      </c>
      <c r="O29" s="205">
        <v>2</v>
      </c>
      <c r="P29" s="85"/>
      <c r="Q29" s="789"/>
      <c r="R29" s="789"/>
      <c r="S29" s="21"/>
      <c r="T29" s="21"/>
    </row>
    <row r="30" spans="1:23" s="77" customFormat="1" ht="16.149999999999999" customHeight="1">
      <c r="A30" s="80"/>
      <c r="B30" s="80"/>
      <c r="C30" s="80"/>
      <c r="D30" s="80"/>
      <c r="E30" s="248"/>
      <c r="F30" s="249"/>
      <c r="G30" s="249"/>
      <c r="H30" s="250"/>
      <c r="I30" s="243"/>
      <c r="J30" s="789" t="s">
        <v>364</v>
      </c>
      <c r="K30" s="731"/>
      <c r="L30" s="238">
        <v>1</v>
      </c>
      <c r="M30" s="205">
        <v>1</v>
      </c>
      <c r="N30" s="205">
        <v>0</v>
      </c>
      <c r="O30" s="205">
        <v>0</v>
      </c>
      <c r="P30" s="85"/>
      <c r="Q30" s="789"/>
      <c r="R30" s="789"/>
    </row>
    <row r="31" spans="1:23" s="77" customFormat="1" ht="16.149999999999999" customHeight="1">
      <c r="A31" s="80"/>
      <c r="B31" s="80"/>
      <c r="C31" s="80"/>
      <c r="D31" s="80"/>
      <c r="E31" s="248"/>
      <c r="F31" s="249"/>
      <c r="G31" s="249"/>
      <c r="H31" s="250"/>
      <c r="I31" s="243"/>
      <c r="J31" s="789" t="s">
        <v>309</v>
      </c>
      <c r="K31" s="731"/>
      <c r="L31" s="238">
        <v>17</v>
      </c>
      <c r="M31" s="205">
        <v>6</v>
      </c>
      <c r="N31" s="205">
        <v>11</v>
      </c>
      <c r="O31" s="205">
        <v>11</v>
      </c>
      <c r="P31" s="85"/>
      <c r="Q31" s="789"/>
      <c r="R31" s="789"/>
    </row>
    <row r="32" spans="1:23" s="77" customFormat="1" ht="16.149999999999999" customHeight="1">
      <c r="A32" s="21"/>
      <c r="B32" s="21"/>
      <c r="C32" s="21"/>
      <c r="D32" s="21"/>
      <c r="E32" s="251"/>
      <c r="F32" s="252"/>
      <c r="G32" s="253"/>
      <c r="H32" s="254"/>
      <c r="I32" s="243"/>
      <c r="J32" s="789" t="s">
        <v>310</v>
      </c>
      <c r="K32" s="731"/>
      <c r="L32" s="238">
        <v>0</v>
      </c>
      <c r="M32" s="205">
        <v>0</v>
      </c>
      <c r="N32" s="205">
        <v>0</v>
      </c>
      <c r="O32" s="205">
        <v>1</v>
      </c>
      <c r="P32" s="85"/>
      <c r="Q32" s="789"/>
      <c r="R32" s="789"/>
    </row>
    <row r="33" spans="1:22" s="77" customFormat="1" ht="16.149999999999999" customHeight="1">
      <c r="A33" s="21"/>
      <c r="B33" s="21"/>
      <c r="C33" s="21"/>
      <c r="D33" s="21"/>
      <c r="E33" s="251"/>
      <c r="F33" s="252"/>
      <c r="G33" s="253"/>
      <c r="H33" s="254"/>
      <c r="I33" s="243"/>
      <c r="J33" s="789" t="s">
        <v>324</v>
      </c>
      <c r="K33" s="731"/>
      <c r="L33" s="238">
        <v>4</v>
      </c>
      <c r="M33" s="205">
        <v>3</v>
      </c>
      <c r="N33" s="205">
        <v>1</v>
      </c>
      <c r="O33" s="205">
        <v>1</v>
      </c>
      <c r="P33" s="85"/>
      <c r="Q33" s="789"/>
      <c r="R33" s="789"/>
    </row>
    <row r="34" spans="1:22" s="77" customFormat="1" ht="16.149999999999999" customHeight="1">
      <c r="A34" s="21"/>
      <c r="B34" s="21"/>
      <c r="C34" s="21"/>
      <c r="D34" s="21"/>
      <c r="E34" s="251"/>
      <c r="F34" s="252"/>
      <c r="G34" s="253"/>
      <c r="H34" s="254"/>
      <c r="I34" s="243"/>
      <c r="J34" s="789" t="s">
        <v>311</v>
      </c>
      <c r="K34" s="731"/>
      <c r="L34" s="238">
        <v>5</v>
      </c>
      <c r="M34" s="205">
        <v>3</v>
      </c>
      <c r="N34" s="205">
        <v>2</v>
      </c>
      <c r="O34" s="205">
        <v>2</v>
      </c>
      <c r="P34" s="85"/>
      <c r="Q34" s="789"/>
      <c r="R34" s="789"/>
    </row>
    <row r="35" spans="1:22" s="77" customFormat="1" ht="16.149999999999999" customHeight="1">
      <c r="A35" s="21"/>
      <c r="B35" s="21"/>
      <c r="C35" s="21"/>
      <c r="D35" s="21"/>
      <c r="E35" s="251"/>
      <c r="F35" s="252"/>
      <c r="G35" s="253"/>
      <c r="H35" s="254"/>
      <c r="I35" s="243"/>
      <c r="J35" s="789" t="s">
        <v>312</v>
      </c>
      <c r="K35" s="731"/>
      <c r="L35" s="238">
        <v>10</v>
      </c>
      <c r="M35" s="205">
        <v>6</v>
      </c>
      <c r="N35" s="205">
        <v>4</v>
      </c>
      <c r="O35" s="205">
        <v>4</v>
      </c>
      <c r="P35" s="87"/>
      <c r="Q35" s="789"/>
      <c r="R35" s="789"/>
    </row>
    <row r="36" spans="1:22" s="77" customFormat="1" ht="16.149999999999999" customHeight="1">
      <c r="A36" s="21"/>
      <c r="B36" s="21"/>
      <c r="C36" s="21"/>
      <c r="D36" s="21"/>
      <c r="E36" s="251"/>
      <c r="F36" s="252"/>
      <c r="G36" s="253"/>
      <c r="H36" s="254"/>
      <c r="I36" s="243"/>
      <c r="J36" s="789" t="s">
        <v>313</v>
      </c>
      <c r="K36" s="731"/>
      <c r="L36" s="238">
        <v>5</v>
      </c>
      <c r="M36" s="205">
        <v>3</v>
      </c>
      <c r="N36" s="205">
        <v>2</v>
      </c>
      <c r="O36" s="205">
        <v>2</v>
      </c>
      <c r="P36" s="85"/>
      <c r="Q36" s="789"/>
      <c r="R36" s="789"/>
      <c r="S36" s="225"/>
      <c r="T36" s="225"/>
      <c r="U36" s="226"/>
      <c r="V36" s="226"/>
    </row>
    <row r="37" spans="1:22" s="77" customFormat="1" ht="16.149999999999999" customHeight="1">
      <c r="A37" s="21"/>
      <c r="B37" s="21"/>
      <c r="C37" s="21"/>
      <c r="D37" s="21"/>
      <c r="E37" s="251"/>
      <c r="F37" s="252"/>
      <c r="G37" s="253"/>
      <c r="H37" s="254"/>
      <c r="I37" s="243"/>
      <c r="J37" s="789" t="s">
        <v>314</v>
      </c>
      <c r="K37" s="731"/>
      <c r="L37" s="238">
        <v>1</v>
      </c>
      <c r="M37" s="205">
        <v>0</v>
      </c>
      <c r="N37" s="205">
        <v>1</v>
      </c>
      <c r="O37" s="205">
        <v>1</v>
      </c>
      <c r="P37" s="85"/>
      <c r="Q37" s="789"/>
      <c r="R37" s="789"/>
      <c r="S37" s="225"/>
      <c r="T37" s="226"/>
      <c r="U37" s="226"/>
    </row>
    <row r="38" spans="1:22" s="77" customFormat="1" ht="16.149999999999999" customHeight="1">
      <c r="A38" s="21"/>
      <c r="B38" s="21"/>
      <c r="C38" s="21"/>
      <c r="D38" s="21"/>
      <c r="E38" s="251"/>
      <c r="F38" s="252"/>
      <c r="G38" s="253"/>
      <c r="H38" s="254"/>
      <c r="I38" s="243"/>
      <c r="J38" s="789" t="s">
        <v>365</v>
      </c>
      <c r="K38" s="731"/>
      <c r="L38" s="238">
        <v>1</v>
      </c>
      <c r="M38" s="205">
        <v>1</v>
      </c>
      <c r="N38" s="205">
        <v>0</v>
      </c>
      <c r="O38" s="205">
        <v>0</v>
      </c>
      <c r="P38" s="88"/>
      <c r="Q38" s="789"/>
      <c r="R38" s="789"/>
    </row>
    <row r="39" spans="1:22" s="77" customFormat="1" ht="16.149999999999999" customHeight="1">
      <c r="D39" s="255"/>
      <c r="E39" s="221"/>
      <c r="G39" s="224"/>
      <c r="H39" s="254"/>
      <c r="I39" s="79"/>
      <c r="J39" s="789" t="s">
        <v>366</v>
      </c>
      <c r="K39" s="731"/>
      <c r="L39" s="256">
        <v>1</v>
      </c>
      <c r="M39" s="256">
        <v>1</v>
      </c>
      <c r="N39" s="146">
        <v>0</v>
      </c>
      <c r="O39" s="146">
        <v>0</v>
      </c>
      <c r="Q39" s="789"/>
      <c r="R39" s="789"/>
      <c r="S39" s="225"/>
      <c r="T39" s="225"/>
      <c r="U39" s="226"/>
      <c r="V39" s="226"/>
    </row>
    <row r="40" spans="1:22" s="77" customFormat="1" ht="16.149999999999999" customHeight="1">
      <c r="D40" s="255"/>
      <c r="E40" s="221"/>
      <c r="G40" s="224"/>
      <c r="H40" s="254"/>
      <c r="I40" s="79"/>
      <c r="J40" s="789" t="s">
        <v>367</v>
      </c>
      <c r="K40" s="731"/>
      <c r="L40" s="256">
        <v>2</v>
      </c>
      <c r="M40" s="256">
        <v>1</v>
      </c>
      <c r="N40" s="256">
        <v>1</v>
      </c>
      <c r="O40" s="256">
        <v>1</v>
      </c>
      <c r="Q40" s="789"/>
      <c r="R40" s="789"/>
    </row>
    <row r="41" spans="1:22" s="77" customFormat="1" ht="16.149999999999999" customHeight="1">
      <c r="D41" s="255"/>
      <c r="E41" s="221"/>
      <c r="G41" s="224"/>
      <c r="H41" s="254"/>
      <c r="J41" s="789" t="s">
        <v>368</v>
      </c>
      <c r="K41" s="731"/>
      <c r="L41" s="256">
        <v>1</v>
      </c>
      <c r="M41" s="257">
        <v>1</v>
      </c>
      <c r="N41" s="146">
        <v>0</v>
      </c>
      <c r="O41" s="146">
        <v>0</v>
      </c>
      <c r="Q41" s="789"/>
      <c r="R41" s="789"/>
    </row>
    <row r="42" spans="1:22" s="77" customFormat="1" ht="16.149999999999999" customHeight="1" thickBot="1">
      <c r="A42" s="89"/>
      <c r="B42" s="89"/>
      <c r="C42" s="89"/>
      <c r="D42" s="258"/>
      <c r="E42" s="259"/>
      <c r="F42" s="89"/>
      <c r="G42" s="260"/>
      <c r="H42" s="261"/>
      <c r="I42" s="89"/>
      <c r="J42" s="712" t="s">
        <v>369</v>
      </c>
      <c r="K42" s="738"/>
      <c r="L42" s="262">
        <v>1</v>
      </c>
      <c r="M42" s="263">
        <v>1</v>
      </c>
      <c r="N42" s="264">
        <v>0</v>
      </c>
      <c r="O42" s="264">
        <v>0</v>
      </c>
      <c r="Q42" s="789"/>
      <c r="R42" s="789"/>
    </row>
    <row r="43" spans="1:22" s="77" customFormat="1" ht="16.149999999999999" customHeight="1">
      <c r="E43" s="221"/>
      <c r="G43" s="224"/>
      <c r="L43" s="221"/>
      <c r="M43" s="90"/>
      <c r="N43" s="90"/>
      <c r="O43" s="20" t="s">
        <v>32</v>
      </c>
    </row>
    <row r="44" spans="1:22" s="77" customFormat="1" ht="16.149999999999999" customHeight="1">
      <c r="E44" s="221"/>
      <c r="G44" s="224"/>
      <c r="L44" s="221"/>
      <c r="M44" s="90"/>
      <c r="N44" s="90"/>
      <c r="O44" s="21"/>
    </row>
    <row r="45" spans="1:22" s="77" customFormat="1" ht="16.149999999999999" customHeight="1">
      <c r="E45" s="221"/>
      <c r="G45" s="224"/>
      <c r="L45" s="221"/>
      <c r="M45" s="90"/>
      <c r="N45" s="90"/>
      <c r="O45" s="21"/>
    </row>
    <row r="46" spans="1:22" s="77" customFormat="1" ht="16.149999999999999" customHeight="1">
      <c r="E46" s="221"/>
      <c r="G46" s="224"/>
      <c r="L46" s="221"/>
      <c r="M46" s="21"/>
      <c r="N46" s="21"/>
      <c r="O46" s="21"/>
    </row>
    <row r="47" spans="1:22" s="77" customFormat="1" ht="16.149999999999999" customHeight="1">
      <c r="E47" s="221"/>
      <c r="G47" s="224"/>
      <c r="L47" s="221"/>
      <c r="M47" s="21"/>
      <c r="N47" s="21"/>
      <c r="O47" s="21"/>
    </row>
    <row r="48" spans="1:22" s="77" customFormat="1" ht="16.149999999999999" customHeight="1">
      <c r="E48" s="221"/>
      <c r="G48" s="224"/>
      <c r="L48" s="221"/>
      <c r="M48" s="21"/>
      <c r="N48" s="21"/>
      <c r="O48" s="21"/>
    </row>
    <row r="49" spans="5:16" s="77" customFormat="1" ht="16.149999999999999" customHeight="1">
      <c r="E49" s="221"/>
      <c r="G49" s="224"/>
      <c r="L49" s="221"/>
      <c r="M49" s="21"/>
      <c r="N49" s="21"/>
      <c r="O49" s="21"/>
    </row>
    <row r="50" spans="5:16" s="77" customFormat="1" ht="16.149999999999999" customHeight="1">
      <c r="E50" s="221"/>
      <c r="G50" s="224"/>
      <c r="L50" s="221"/>
    </row>
    <row r="51" spans="5:16" s="77" customFormat="1" ht="16.149999999999999" customHeight="1">
      <c r="E51" s="221"/>
      <c r="G51" s="224"/>
      <c r="L51" s="221"/>
    </row>
    <row r="52" spans="5:16" s="77" customFormat="1" ht="16.149999999999999" customHeight="1">
      <c r="E52" s="221"/>
      <c r="G52" s="224"/>
      <c r="L52" s="221"/>
    </row>
    <row r="53" spans="5:16" s="77" customFormat="1" ht="16.149999999999999" customHeight="1">
      <c r="E53" s="221"/>
      <c r="L53" s="221"/>
    </row>
    <row r="54" spans="5:16" s="77" customFormat="1" ht="16.149999999999999" customHeight="1">
      <c r="E54" s="221"/>
      <c r="L54" s="221"/>
    </row>
    <row r="55" spans="5:16" s="77" customFormat="1" ht="16.149999999999999" customHeight="1">
      <c r="E55" s="221"/>
      <c r="L55" s="221"/>
    </row>
    <row r="56" spans="5:16" s="77" customFormat="1" ht="16.149999999999999" customHeight="1">
      <c r="E56" s="221"/>
      <c r="L56" s="221"/>
    </row>
    <row r="57" spans="5:16" s="77" customFormat="1" ht="16.149999999999999" customHeight="1">
      <c r="E57" s="221"/>
      <c r="L57" s="221"/>
    </row>
    <row r="58" spans="5:16" s="77" customFormat="1" ht="16.149999999999999" customHeight="1">
      <c r="E58" s="221"/>
      <c r="L58" s="221"/>
    </row>
    <row r="59" spans="5:16" s="77" customFormat="1" ht="16.149999999999999" customHeight="1">
      <c r="E59" s="221"/>
      <c r="L59" s="221"/>
    </row>
    <row r="60" spans="5:16" s="77" customFormat="1" ht="16.149999999999999" customHeight="1">
      <c r="E60" s="221"/>
      <c r="L60" s="221"/>
    </row>
    <row r="61" spans="5:16" s="77" customFormat="1" ht="16.149999999999999" customHeight="1">
      <c r="E61" s="221"/>
      <c r="L61" s="221"/>
    </row>
    <row r="62" spans="5:16" s="77" customFormat="1" ht="16.149999999999999" customHeight="1">
      <c r="E62" s="221"/>
      <c r="L62" s="221"/>
    </row>
    <row r="63" spans="5:16" s="77" customFormat="1" ht="16.149999999999999" customHeight="1">
      <c r="E63" s="221"/>
      <c r="J63" s="221"/>
      <c r="K63" s="221"/>
      <c r="L63" s="221"/>
      <c r="M63" s="221"/>
      <c r="N63" s="221"/>
      <c r="O63" s="221"/>
    </row>
    <row r="64" spans="5:16" s="77" customFormat="1" ht="16.149999999999999" customHeight="1">
      <c r="E64" s="221"/>
      <c r="J64" s="221"/>
      <c r="K64" s="221"/>
      <c r="L64" s="221"/>
      <c r="M64" s="221"/>
      <c r="N64" s="221"/>
      <c r="O64" s="221"/>
      <c r="P64" s="221"/>
    </row>
    <row r="65" spans="5:16" s="77" customFormat="1" ht="16.149999999999999" customHeight="1">
      <c r="E65" s="221"/>
      <c r="J65" s="221"/>
      <c r="K65" s="221"/>
      <c r="L65" s="221"/>
      <c r="M65" s="221"/>
      <c r="N65" s="221"/>
      <c r="O65" s="221"/>
      <c r="P65" s="221"/>
    </row>
    <row r="66" spans="5:16" s="77" customFormat="1" ht="16.149999999999999" customHeight="1">
      <c r="E66" s="221"/>
      <c r="J66" s="221"/>
      <c r="K66" s="221"/>
      <c r="L66" s="221"/>
      <c r="M66" s="221"/>
      <c r="N66" s="221"/>
      <c r="O66" s="221"/>
      <c r="P66" s="221"/>
    </row>
    <row r="67" spans="5:16" ht="16.149999999999999" customHeight="1">
      <c r="I67" s="77"/>
    </row>
    <row r="68" spans="5:16" ht="16.149999999999999" customHeight="1">
      <c r="I68" s="77"/>
    </row>
    <row r="69" spans="5:16" ht="16.149999999999999" customHeight="1">
      <c r="I69" s="77"/>
    </row>
    <row r="70" spans="5:16" ht="16.149999999999999" customHeight="1">
      <c r="I70" s="77"/>
    </row>
    <row r="71" spans="5:16" ht="16.149999999999999" customHeight="1">
      <c r="I71" s="77"/>
    </row>
    <row r="72" spans="5:16" ht="16.149999999999999" customHeight="1">
      <c r="I72" s="77"/>
    </row>
    <row r="73" spans="5:16" ht="16.149999999999999" customHeight="1">
      <c r="I73" s="77"/>
    </row>
    <row r="74" spans="5:16" ht="16.149999999999999" customHeight="1">
      <c r="I74" s="77"/>
    </row>
    <row r="75" spans="5:16" ht="16.149999999999999" customHeight="1">
      <c r="I75" s="77"/>
    </row>
  </sheetData>
  <mergeCells count="73">
    <mergeCell ref="J40:K40"/>
    <mergeCell ref="Q40:R40"/>
    <mergeCell ref="J41:K41"/>
    <mergeCell ref="Q41:R41"/>
    <mergeCell ref="J42:K42"/>
    <mergeCell ref="Q42:R42"/>
    <mergeCell ref="J37:K37"/>
    <mergeCell ref="Q37:R37"/>
    <mergeCell ref="J38:K38"/>
    <mergeCell ref="Q38:R38"/>
    <mergeCell ref="J39:K39"/>
    <mergeCell ref="Q39:R39"/>
    <mergeCell ref="J34:K34"/>
    <mergeCell ref="Q34:R34"/>
    <mergeCell ref="J35:K35"/>
    <mergeCell ref="Q35:R35"/>
    <mergeCell ref="J36:K36"/>
    <mergeCell ref="Q36:R36"/>
    <mergeCell ref="J31:K31"/>
    <mergeCell ref="Q31:R31"/>
    <mergeCell ref="J32:K32"/>
    <mergeCell ref="Q32:R32"/>
    <mergeCell ref="J33:K33"/>
    <mergeCell ref="Q33:R33"/>
    <mergeCell ref="J28:K28"/>
    <mergeCell ref="Q28:R28"/>
    <mergeCell ref="J29:K29"/>
    <mergeCell ref="Q29:R29"/>
    <mergeCell ref="J30:K30"/>
    <mergeCell ref="Q30:R30"/>
    <mergeCell ref="J25:K25"/>
    <mergeCell ref="Q25:R25"/>
    <mergeCell ref="J26:K26"/>
    <mergeCell ref="Q26:R26"/>
    <mergeCell ref="J27:K27"/>
    <mergeCell ref="Q27:R27"/>
    <mergeCell ref="J22:K22"/>
    <mergeCell ref="Q22:R22"/>
    <mergeCell ref="J23:K23"/>
    <mergeCell ref="Q23:R23"/>
    <mergeCell ref="J24:K24"/>
    <mergeCell ref="Q24:R24"/>
    <mergeCell ref="J19:K19"/>
    <mergeCell ref="Q19:R19"/>
    <mergeCell ref="J20:K20"/>
    <mergeCell ref="Q20:R20"/>
    <mergeCell ref="J21:K21"/>
    <mergeCell ref="Q21:R21"/>
    <mergeCell ref="J18:K18"/>
    <mergeCell ref="Q18:R18"/>
    <mergeCell ref="Q9:R9"/>
    <mergeCell ref="B10:D10"/>
    <mergeCell ref="Q10:R10"/>
    <mergeCell ref="C11:D11"/>
    <mergeCell ref="Q11:R11"/>
    <mergeCell ref="Q12:R12"/>
    <mergeCell ref="Q13:R13"/>
    <mergeCell ref="Q14:R14"/>
    <mergeCell ref="Q15:R15"/>
    <mergeCell ref="Q16:R16"/>
    <mergeCell ref="Q17:R17"/>
    <mergeCell ref="B6:D6"/>
    <mergeCell ref="Q6:R6"/>
    <mergeCell ref="C7:D7"/>
    <mergeCell ref="Q7:R7"/>
    <mergeCell ref="C8:D8"/>
    <mergeCell ref="Q8:R8"/>
    <mergeCell ref="J5:K5"/>
    <mergeCell ref="A1:O1"/>
    <mergeCell ref="A3:D3"/>
    <mergeCell ref="I3:K3"/>
    <mergeCell ref="A4:D4"/>
    <mergeCell ref="I4:K4"/>
  </mergeCells>
  <phoneticPr fontId="4"/>
  <pageMargins left="0.70866141732283472" right="0.70866141732283472" top="0.55118110236220474" bottom="0.35433070866141736" header="0.31496062992125984" footer="0.31496062992125984"/>
  <pageSetup paperSize="9" scale="72" firstPageNumber="22" orientation="landscape" useFirstPageNumber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429CE-B1AB-498D-AE99-10E39E7DD8C3}">
  <dimension ref="A1:AC75"/>
  <sheetViews>
    <sheetView view="pageBreakPreview" zoomScaleNormal="100" zoomScaleSheetLayoutView="100" workbookViewId="0">
      <selection activeCell="C6" sqref="C6"/>
    </sheetView>
  </sheetViews>
  <sheetFormatPr defaultColWidth="9" defaultRowHeight="16.149999999999999" customHeight="1"/>
  <cols>
    <col min="1" max="3" width="1.875" style="221" customWidth="1"/>
    <col min="4" max="4" width="12.875" style="221" customWidth="1"/>
    <col min="5" max="7" width="7.875" style="221" customWidth="1"/>
    <col min="8" max="8" width="8.375" style="221" customWidth="1"/>
    <col min="9" max="10" width="1.875" style="221" customWidth="1"/>
    <col min="11" max="11" width="10.75" style="221" customWidth="1"/>
    <col min="12" max="14" width="7.875" style="221" customWidth="1"/>
    <col min="15" max="15" width="8.375" style="221" customWidth="1"/>
    <col min="16" max="17" width="9" style="221"/>
    <col min="18" max="18" width="2.625" style="221" customWidth="1"/>
    <col min="19" max="16384" width="9" style="221"/>
  </cols>
  <sheetData>
    <row r="1" spans="1:29" ht="30" customHeight="1">
      <c r="A1" s="792" t="s">
        <v>412</v>
      </c>
      <c r="B1" s="792"/>
      <c r="C1" s="792"/>
      <c r="D1" s="792"/>
      <c r="E1" s="792"/>
      <c r="F1" s="792"/>
      <c r="G1" s="792"/>
      <c r="H1" s="792"/>
      <c r="I1" s="792"/>
      <c r="J1" s="792"/>
      <c r="K1" s="792"/>
      <c r="L1" s="792"/>
      <c r="M1" s="792"/>
      <c r="N1" s="792"/>
      <c r="O1" s="792"/>
    </row>
    <row r="2" spans="1:29" s="73" customFormat="1" ht="16.149999999999999" customHeight="1" thickBot="1">
      <c r="N2" s="328"/>
      <c r="O2" s="72" t="s">
        <v>353</v>
      </c>
    </row>
    <row r="3" spans="1:29" s="79" customFormat="1" ht="45">
      <c r="A3" s="793" t="s">
        <v>243</v>
      </c>
      <c r="B3" s="793"/>
      <c r="C3" s="793"/>
      <c r="D3" s="794"/>
      <c r="E3" s="274" t="s">
        <v>1</v>
      </c>
      <c r="F3" s="91" t="s">
        <v>194</v>
      </c>
      <c r="G3" s="91" t="s">
        <v>193</v>
      </c>
      <c r="H3" s="92" t="s">
        <v>186</v>
      </c>
      <c r="I3" s="795" t="s">
        <v>195</v>
      </c>
      <c r="J3" s="796"/>
      <c r="K3" s="797"/>
      <c r="L3" s="274" t="s">
        <v>1</v>
      </c>
      <c r="M3" s="91" t="s">
        <v>194</v>
      </c>
      <c r="N3" s="91" t="s">
        <v>193</v>
      </c>
      <c r="O3" s="92" t="s">
        <v>186</v>
      </c>
    </row>
    <row r="4" spans="1:29" s="79" customFormat="1" ht="31.9" customHeight="1">
      <c r="A4" s="798" t="s">
        <v>192</v>
      </c>
      <c r="B4" s="798"/>
      <c r="C4" s="798"/>
      <c r="D4" s="799"/>
      <c r="E4" s="172">
        <v>32119</v>
      </c>
      <c r="F4" s="139">
        <v>30818</v>
      </c>
      <c r="G4" s="284">
        <v>1301</v>
      </c>
      <c r="H4" s="143">
        <v>5485</v>
      </c>
      <c r="I4" s="800" t="s">
        <v>191</v>
      </c>
      <c r="J4" s="801"/>
      <c r="K4" s="802"/>
      <c r="L4" s="178">
        <f>SUM(L5:L43)</f>
        <v>2028</v>
      </c>
      <c r="M4" s="148">
        <f t="shared" ref="M4:N4" si="0">SUM(M5:M43)</f>
        <v>1985</v>
      </c>
      <c r="N4" s="148">
        <f t="shared" si="0"/>
        <v>43</v>
      </c>
      <c r="O4" s="148">
        <f>SUM(O5:O43)</f>
        <v>57</v>
      </c>
      <c r="Q4" s="334"/>
      <c r="R4" s="334"/>
      <c r="S4" s="334"/>
      <c r="T4" s="334"/>
    </row>
    <row r="5" spans="1:29" s="79" customFormat="1" ht="16.149999999999999" customHeight="1">
      <c r="A5" s="93"/>
      <c r="B5" s="93"/>
      <c r="C5" s="93"/>
      <c r="D5" s="94"/>
      <c r="E5" s="139"/>
      <c r="F5" s="139"/>
      <c r="G5" s="284"/>
      <c r="H5" s="284"/>
      <c r="I5" s="95"/>
      <c r="J5" s="679" t="s">
        <v>179</v>
      </c>
      <c r="K5" s="674"/>
      <c r="L5" s="147">
        <v>939</v>
      </c>
      <c r="M5" s="147">
        <v>919</v>
      </c>
      <c r="N5" s="147">
        <v>20</v>
      </c>
      <c r="O5" s="147">
        <v>27</v>
      </c>
      <c r="Q5" s="679"/>
      <c r="R5" s="679"/>
      <c r="S5" s="80"/>
      <c r="T5" s="80"/>
    </row>
    <row r="6" spans="1:29" s="79" customFormat="1" ht="16.149999999999999" customHeight="1">
      <c r="A6" s="283"/>
      <c r="B6" s="803" t="s">
        <v>190</v>
      </c>
      <c r="C6" s="803"/>
      <c r="D6" s="804"/>
      <c r="E6" s="145">
        <v>25077</v>
      </c>
      <c r="F6" s="145">
        <v>24080</v>
      </c>
      <c r="G6" s="146">
        <v>997</v>
      </c>
      <c r="H6" s="146">
        <v>4803</v>
      </c>
      <c r="I6" s="95"/>
      <c r="J6" s="283"/>
      <c r="K6" s="293" t="s">
        <v>177</v>
      </c>
      <c r="L6" s="147">
        <v>195</v>
      </c>
      <c r="M6" s="388">
        <v>188</v>
      </c>
      <c r="N6" s="392">
        <v>7</v>
      </c>
      <c r="O6" s="392">
        <v>7</v>
      </c>
      <c r="Q6" s="679"/>
      <c r="R6" s="679"/>
      <c r="S6" s="80"/>
      <c r="T6" s="80"/>
      <c r="W6" s="80"/>
      <c r="X6" s="222"/>
      <c r="Y6" s="222"/>
      <c r="Z6" s="222"/>
      <c r="AA6" s="222"/>
      <c r="AB6" s="80"/>
    </row>
    <row r="7" spans="1:29" s="79" customFormat="1" ht="16.149999999999999" customHeight="1">
      <c r="A7" s="283"/>
      <c r="B7" s="283"/>
      <c r="C7" s="679" t="s">
        <v>176</v>
      </c>
      <c r="D7" s="674"/>
      <c r="E7" s="145">
        <v>3887</v>
      </c>
      <c r="F7" s="145">
        <v>3887</v>
      </c>
      <c r="G7" s="392">
        <v>0</v>
      </c>
      <c r="H7" s="392">
        <v>0</v>
      </c>
      <c r="I7" s="95"/>
      <c r="J7" s="283"/>
      <c r="K7" s="293" t="s">
        <v>175</v>
      </c>
      <c r="L7" s="147">
        <v>5</v>
      </c>
      <c r="M7" s="388">
        <v>5</v>
      </c>
      <c r="N7" s="392">
        <v>0</v>
      </c>
      <c r="O7" s="392">
        <v>0</v>
      </c>
      <c r="Q7" s="679"/>
      <c r="R7" s="679"/>
      <c r="S7" s="222"/>
      <c r="T7" s="222"/>
      <c r="U7" s="223"/>
      <c r="V7" s="223"/>
      <c r="W7" s="335"/>
      <c r="X7" s="222"/>
      <c r="Y7" s="222"/>
      <c r="Z7" s="223"/>
      <c r="AA7" s="223"/>
      <c r="AB7" s="80"/>
    </row>
    <row r="8" spans="1:29" s="79" customFormat="1" ht="16.149999999999999" customHeight="1">
      <c r="A8" s="283"/>
      <c r="B8" s="283"/>
      <c r="C8" s="679" t="s">
        <v>174</v>
      </c>
      <c r="D8" s="674"/>
      <c r="E8" s="145">
        <v>21190</v>
      </c>
      <c r="F8" s="145">
        <v>20193</v>
      </c>
      <c r="G8" s="146">
        <v>997</v>
      </c>
      <c r="H8" s="146">
        <v>4803</v>
      </c>
      <c r="I8" s="95"/>
      <c r="J8" s="283"/>
      <c r="K8" s="293" t="s">
        <v>189</v>
      </c>
      <c r="L8" s="147">
        <v>3</v>
      </c>
      <c r="M8" s="388">
        <v>3</v>
      </c>
      <c r="N8" s="392">
        <v>0</v>
      </c>
      <c r="O8" s="392">
        <v>0</v>
      </c>
      <c r="Q8" s="679"/>
      <c r="R8" s="679"/>
      <c r="S8" s="222"/>
      <c r="T8" s="222"/>
      <c r="U8" s="223"/>
      <c r="V8" s="223"/>
      <c r="W8" s="80"/>
      <c r="X8" s="81"/>
      <c r="Y8" s="81"/>
      <c r="Z8" s="81"/>
      <c r="AA8" s="81"/>
      <c r="AB8" s="80"/>
    </row>
    <row r="9" spans="1:29" s="79" customFormat="1" ht="16.149999999999999" customHeight="1">
      <c r="A9" s="283"/>
      <c r="B9" s="283"/>
      <c r="C9" s="96"/>
      <c r="D9" s="97"/>
      <c r="E9" s="388"/>
      <c r="F9" s="388"/>
      <c r="G9" s="388"/>
      <c r="H9" s="388"/>
      <c r="I9" s="95"/>
      <c r="J9" s="283"/>
      <c r="K9" s="293" t="s">
        <v>173</v>
      </c>
      <c r="L9" s="147">
        <v>8</v>
      </c>
      <c r="M9" s="388">
        <v>8</v>
      </c>
      <c r="N9" s="392">
        <v>0</v>
      </c>
      <c r="O9" s="392">
        <v>0</v>
      </c>
      <c r="Q9" s="679"/>
      <c r="R9" s="679"/>
      <c r="S9" s="222"/>
      <c r="T9" s="222"/>
      <c r="U9" s="223"/>
      <c r="V9" s="223"/>
      <c r="W9" s="80"/>
      <c r="X9" s="80"/>
      <c r="Y9" s="80"/>
      <c r="Z9" s="80"/>
      <c r="AA9" s="80"/>
      <c r="AB9" s="80"/>
    </row>
    <row r="10" spans="1:29" s="79" customFormat="1" ht="16.149999999999999" customHeight="1">
      <c r="A10" s="283"/>
      <c r="B10" s="805" t="s">
        <v>188</v>
      </c>
      <c r="C10" s="805"/>
      <c r="D10" s="806"/>
      <c r="E10" s="147">
        <v>6586</v>
      </c>
      <c r="F10" s="147">
        <v>6360</v>
      </c>
      <c r="G10" s="147">
        <v>226</v>
      </c>
      <c r="H10" s="147">
        <v>236</v>
      </c>
      <c r="I10" s="95"/>
      <c r="J10" s="283"/>
      <c r="K10" s="293" t="s">
        <v>171</v>
      </c>
      <c r="L10" s="147">
        <v>14</v>
      </c>
      <c r="M10" s="388">
        <v>14</v>
      </c>
      <c r="N10" s="392">
        <v>0</v>
      </c>
      <c r="O10" s="392">
        <v>0</v>
      </c>
      <c r="Q10" s="679"/>
      <c r="R10" s="679"/>
      <c r="S10" s="222"/>
      <c r="T10" s="222"/>
      <c r="U10" s="223"/>
      <c r="V10" s="223"/>
      <c r="W10" s="335"/>
      <c r="X10" s="222"/>
      <c r="Y10" s="222"/>
      <c r="Z10" s="222"/>
      <c r="AA10" s="222"/>
      <c r="AB10" s="80"/>
    </row>
    <row r="11" spans="1:29" s="79" customFormat="1" ht="16.149999999999999" customHeight="1">
      <c r="A11" s="283"/>
      <c r="B11" s="283"/>
      <c r="C11" s="679" t="s">
        <v>170</v>
      </c>
      <c r="D11" s="674"/>
      <c r="E11" s="147">
        <v>5497</v>
      </c>
      <c r="F11" s="147">
        <v>5294</v>
      </c>
      <c r="G11" s="147">
        <v>203</v>
      </c>
      <c r="H11" s="147">
        <v>206</v>
      </c>
      <c r="I11" s="95"/>
      <c r="J11" s="283"/>
      <c r="K11" s="293" t="s">
        <v>169</v>
      </c>
      <c r="L11" s="147">
        <v>368</v>
      </c>
      <c r="M11" s="388">
        <v>362</v>
      </c>
      <c r="N11" s="388">
        <v>6</v>
      </c>
      <c r="O11" s="388">
        <v>13</v>
      </c>
      <c r="Q11" s="679"/>
      <c r="R11" s="679"/>
      <c r="S11" s="222"/>
      <c r="T11" s="222"/>
      <c r="U11" s="222"/>
      <c r="V11" s="222"/>
      <c r="W11" s="80"/>
      <c r="X11" s="222"/>
      <c r="Y11" s="222"/>
      <c r="Z11" s="223"/>
      <c r="AA11" s="223"/>
      <c r="AB11" s="80"/>
    </row>
    <row r="12" spans="1:29" s="79" customFormat="1" ht="16.149999999999999" customHeight="1">
      <c r="A12" s="283"/>
      <c r="B12" s="96"/>
      <c r="C12" s="96"/>
      <c r="D12" s="293" t="s">
        <v>282</v>
      </c>
      <c r="E12" s="388">
        <v>458</v>
      </c>
      <c r="F12" s="388">
        <v>457</v>
      </c>
      <c r="G12" s="388">
        <v>1</v>
      </c>
      <c r="H12" s="388">
        <v>1</v>
      </c>
      <c r="I12" s="95"/>
      <c r="J12" s="283"/>
      <c r="K12" s="293" t="s">
        <v>168</v>
      </c>
      <c r="L12" s="147">
        <v>16</v>
      </c>
      <c r="M12" s="388">
        <v>16</v>
      </c>
      <c r="N12" s="392">
        <v>0</v>
      </c>
      <c r="O12" s="392">
        <v>0</v>
      </c>
      <c r="Q12" s="679"/>
      <c r="R12" s="679"/>
      <c r="S12" s="222"/>
      <c r="T12" s="222"/>
      <c r="U12" s="222"/>
      <c r="V12" s="222"/>
      <c r="W12" s="335"/>
      <c r="X12" s="222"/>
      <c r="Y12" s="222"/>
      <c r="Z12" s="223"/>
      <c r="AA12" s="223"/>
      <c r="AB12" s="80"/>
    </row>
    <row r="13" spans="1:29" s="79" customFormat="1" ht="16.149999999999999" customHeight="1">
      <c r="A13" s="283"/>
      <c r="B13" s="283"/>
      <c r="C13" s="96"/>
      <c r="D13" s="293" t="s">
        <v>283</v>
      </c>
      <c r="E13" s="388">
        <v>1</v>
      </c>
      <c r="F13" s="388">
        <v>1</v>
      </c>
      <c r="G13" s="392">
        <v>0</v>
      </c>
      <c r="H13" s="392">
        <v>0</v>
      </c>
      <c r="I13" s="95"/>
      <c r="J13" s="283"/>
      <c r="K13" s="293" t="s">
        <v>296</v>
      </c>
      <c r="L13" s="147">
        <v>306</v>
      </c>
      <c r="M13" s="388">
        <v>299</v>
      </c>
      <c r="N13" s="388">
        <v>7</v>
      </c>
      <c r="O13" s="388">
        <v>7</v>
      </c>
      <c r="Q13" s="679"/>
      <c r="R13" s="679"/>
      <c r="S13" s="81"/>
      <c r="T13" s="81"/>
      <c r="U13" s="334"/>
      <c r="V13" s="334"/>
      <c r="W13" s="335"/>
      <c r="X13" s="81"/>
      <c r="Y13" s="81"/>
      <c r="Z13" s="81"/>
      <c r="AA13" s="81"/>
      <c r="AB13" s="80"/>
    </row>
    <row r="14" spans="1:29" s="79" customFormat="1" ht="16.149999999999999" customHeight="1">
      <c r="A14" s="283"/>
      <c r="B14" s="283"/>
      <c r="C14" s="283"/>
      <c r="D14" s="293" t="s">
        <v>284</v>
      </c>
      <c r="E14" s="388">
        <v>3932</v>
      </c>
      <c r="F14" s="388">
        <v>3765</v>
      </c>
      <c r="G14" s="388">
        <v>167</v>
      </c>
      <c r="H14" s="388">
        <v>169</v>
      </c>
      <c r="I14" s="95"/>
      <c r="J14" s="283"/>
      <c r="K14" s="293" t="s">
        <v>167</v>
      </c>
      <c r="L14" s="147">
        <v>21</v>
      </c>
      <c r="M14" s="388">
        <v>21</v>
      </c>
      <c r="N14" s="392">
        <v>0</v>
      </c>
      <c r="O14" s="392">
        <v>0</v>
      </c>
      <c r="P14" s="336"/>
      <c r="Q14" s="679"/>
      <c r="R14" s="679"/>
      <c r="S14" s="80"/>
      <c r="T14" s="80"/>
      <c r="U14" s="80"/>
      <c r="X14" s="80"/>
      <c r="Y14" s="80"/>
      <c r="Z14" s="80"/>
      <c r="AA14" s="80"/>
      <c r="AB14" s="80"/>
      <c r="AC14" s="80"/>
    </row>
    <row r="15" spans="1:29" s="79" customFormat="1" ht="16.149999999999999" customHeight="1">
      <c r="A15" s="283"/>
      <c r="B15" s="283"/>
      <c r="C15" s="283"/>
      <c r="D15" s="293" t="s">
        <v>285</v>
      </c>
      <c r="E15" s="388">
        <v>1</v>
      </c>
      <c r="F15" s="388">
        <v>1</v>
      </c>
      <c r="G15" s="392">
        <v>0</v>
      </c>
      <c r="H15" s="392">
        <v>0</v>
      </c>
      <c r="I15" s="95"/>
      <c r="J15" s="283"/>
      <c r="K15" s="293" t="s">
        <v>187</v>
      </c>
      <c r="L15" s="147">
        <v>1</v>
      </c>
      <c r="M15" s="388">
        <v>1</v>
      </c>
      <c r="N15" s="392">
        <v>0</v>
      </c>
      <c r="O15" s="392">
        <v>0</v>
      </c>
      <c r="P15" s="336"/>
      <c r="Q15" s="679"/>
      <c r="R15" s="679"/>
      <c r="S15" s="335"/>
      <c r="T15" s="222"/>
      <c r="U15" s="222"/>
      <c r="V15" s="222"/>
      <c r="W15" s="222"/>
    </row>
    <row r="16" spans="1:29" s="79" customFormat="1" ht="16.149999999999999" customHeight="1">
      <c r="A16" s="283"/>
      <c r="B16" s="283"/>
      <c r="C16" s="283"/>
      <c r="D16" s="293" t="s">
        <v>370</v>
      </c>
      <c r="E16" s="388">
        <v>1</v>
      </c>
      <c r="F16" s="388">
        <v>1</v>
      </c>
      <c r="G16" s="392">
        <v>0</v>
      </c>
      <c r="H16" s="434">
        <v>0</v>
      </c>
      <c r="I16" s="98"/>
      <c r="J16" s="283"/>
      <c r="K16" s="293" t="s">
        <v>166</v>
      </c>
      <c r="L16" s="147">
        <v>2</v>
      </c>
      <c r="M16" s="147">
        <v>2</v>
      </c>
      <c r="N16" s="392">
        <v>0</v>
      </c>
      <c r="O16" s="392">
        <v>0</v>
      </c>
      <c r="P16" s="336"/>
      <c r="Q16" s="679"/>
      <c r="R16" s="679"/>
      <c r="S16" s="335"/>
      <c r="T16" s="222"/>
      <c r="U16" s="222"/>
      <c r="V16" s="223"/>
      <c r="W16" s="223"/>
    </row>
    <row r="17" spans="1:23" s="79" customFormat="1" ht="16.149999999999999" customHeight="1">
      <c r="A17" s="283"/>
      <c r="B17" s="283"/>
      <c r="C17" s="283"/>
      <c r="D17" s="293" t="s">
        <v>287</v>
      </c>
      <c r="E17" s="388">
        <v>6</v>
      </c>
      <c r="F17" s="388">
        <v>6</v>
      </c>
      <c r="G17" s="392">
        <v>0</v>
      </c>
      <c r="H17" s="434">
        <v>0</v>
      </c>
      <c r="I17" s="98"/>
      <c r="J17" s="679" t="s">
        <v>297</v>
      </c>
      <c r="K17" s="674"/>
      <c r="L17" s="147">
        <v>39</v>
      </c>
      <c r="M17" s="147">
        <v>36</v>
      </c>
      <c r="N17" s="392">
        <v>3</v>
      </c>
      <c r="O17" s="392">
        <v>3</v>
      </c>
      <c r="P17" s="336"/>
      <c r="Q17" s="679"/>
      <c r="R17" s="679"/>
      <c r="S17" s="80"/>
      <c r="T17" s="80"/>
      <c r="U17" s="80"/>
    </row>
    <row r="18" spans="1:23" s="79" customFormat="1" ht="16.149999999999999" customHeight="1">
      <c r="A18" s="283"/>
      <c r="B18" s="283"/>
      <c r="C18" s="283"/>
      <c r="D18" s="293" t="s">
        <v>288</v>
      </c>
      <c r="E18" s="388">
        <v>10</v>
      </c>
      <c r="F18" s="388">
        <v>10</v>
      </c>
      <c r="G18" s="392">
        <v>0</v>
      </c>
      <c r="H18" s="434">
        <v>0</v>
      </c>
      <c r="I18" s="98"/>
      <c r="J18" s="679" t="s">
        <v>298</v>
      </c>
      <c r="K18" s="674"/>
      <c r="L18" s="388">
        <v>2</v>
      </c>
      <c r="M18" s="147">
        <v>2</v>
      </c>
      <c r="N18" s="392">
        <v>0</v>
      </c>
      <c r="O18" s="392">
        <v>0</v>
      </c>
      <c r="P18" s="336"/>
      <c r="Q18" s="679"/>
      <c r="R18" s="679"/>
    </row>
    <row r="19" spans="1:23" s="79" customFormat="1" ht="16.149999999999999" customHeight="1">
      <c r="A19" s="283"/>
      <c r="B19" s="283"/>
      <c r="C19" s="283"/>
      <c r="D19" s="293" t="s">
        <v>289</v>
      </c>
      <c r="E19" s="388">
        <v>341</v>
      </c>
      <c r="F19" s="388">
        <v>333</v>
      </c>
      <c r="G19" s="388">
        <v>8</v>
      </c>
      <c r="H19" s="435">
        <v>8</v>
      </c>
      <c r="I19" s="98"/>
      <c r="J19" s="679" t="s">
        <v>318</v>
      </c>
      <c r="K19" s="674"/>
      <c r="L19" s="388">
        <v>1</v>
      </c>
      <c r="M19" s="147">
        <v>1</v>
      </c>
      <c r="N19" s="392">
        <v>0</v>
      </c>
      <c r="O19" s="392">
        <v>0</v>
      </c>
      <c r="P19" s="336"/>
      <c r="Q19" s="679"/>
      <c r="R19" s="679"/>
    </row>
    <row r="20" spans="1:23" s="79" customFormat="1" ht="16.149999999999999" customHeight="1">
      <c r="A20" s="283"/>
      <c r="B20" s="283"/>
      <c r="C20" s="283"/>
      <c r="D20" s="293" t="s">
        <v>290</v>
      </c>
      <c r="E20" s="388">
        <v>554</v>
      </c>
      <c r="F20" s="388">
        <v>529</v>
      </c>
      <c r="G20" s="388">
        <v>25</v>
      </c>
      <c r="H20" s="435">
        <v>26</v>
      </c>
      <c r="I20" s="98"/>
      <c r="J20" s="679" t="s">
        <v>319</v>
      </c>
      <c r="K20" s="674"/>
      <c r="L20" s="147">
        <v>4</v>
      </c>
      <c r="M20" s="147">
        <v>4</v>
      </c>
      <c r="N20" s="392">
        <v>0</v>
      </c>
      <c r="O20" s="392">
        <v>0</v>
      </c>
      <c r="P20" s="336"/>
      <c r="Q20" s="679"/>
      <c r="R20" s="679"/>
      <c r="S20" s="80"/>
      <c r="T20" s="80"/>
    </row>
    <row r="21" spans="1:23" s="79" customFormat="1" ht="16.149999999999999" customHeight="1">
      <c r="A21" s="283"/>
      <c r="B21" s="283"/>
      <c r="C21" s="283"/>
      <c r="D21" s="293" t="s">
        <v>291</v>
      </c>
      <c r="E21" s="388">
        <v>124</v>
      </c>
      <c r="F21" s="388">
        <v>123</v>
      </c>
      <c r="G21" s="388">
        <v>1</v>
      </c>
      <c r="H21" s="435">
        <v>1</v>
      </c>
      <c r="I21" s="98"/>
      <c r="J21" s="679" t="s">
        <v>299</v>
      </c>
      <c r="K21" s="674"/>
      <c r="L21" s="147">
        <v>1</v>
      </c>
      <c r="M21" s="147">
        <v>1</v>
      </c>
      <c r="N21" s="392">
        <v>0</v>
      </c>
      <c r="O21" s="392">
        <v>0</v>
      </c>
      <c r="P21" s="336"/>
      <c r="Q21" s="679"/>
      <c r="R21" s="679"/>
      <c r="S21" s="80"/>
      <c r="T21" s="80"/>
    </row>
    <row r="22" spans="1:23" s="337" customFormat="1" ht="16.149999999999999" customHeight="1">
      <c r="A22" s="283"/>
      <c r="B22" s="283"/>
      <c r="C22" s="283"/>
      <c r="D22" s="293" t="s">
        <v>292</v>
      </c>
      <c r="E22" s="147">
        <v>24</v>
      </c>
      <c r="F22" s="147">
        <v>24</v>
      </c>
      <c r="G22" s="147">
        <v>0</v>
      </c>
      <c r="H22" s="435">
        <v>0</v>
      </c>
      <c r="I22" s="99"/>
      <c r="J22" s="679" t="s">
        <v>300</v>
      </c>
      <c r="K22" s="674"/>
      <c r="L22" s="147">
        <v>2</v>
      </c>
      <c r="M22" s="147">
        <v>2</v>
      </c>
      <c r="N22" s="392">
        <v>0</v>
      </c>
      <c r="O22" s="392">
        <v>0</v>
      </c>
      <c r="P22" s="336"/>
      <c r="Q22" s="679"/>
      <c r="R22" s="679"/>
      <c r="S22" s="241"/>
      <c r="T22" s="241"/>
    </row>
    <row r="23" spans="1:23" s="79" customFormat="1" ht="16.149999999999999" customHeight="1">
      <c r="A23" s="99"/>
      <c r="B23" s="99"/>
      <c r="C23" s="99"/>
      <c r="D23" s="293" t="s">
        <v>293</v>
      </c>
      <c r="E23" s="147">
        <v>20</v>
      </c>
      <c r="F23" s="147">
        <v>20</v>
      </c>
      <c r="G23" s="392">
        <v>0</v>
      </c>
      <c r="H23" s="434">
        <v>0</v>
      </c>
      <c r="I23" s="96"/>
      <c r="J23" s="679" t="s">
        <v>371</v>
      </c>
      <c r="K23" s="674"/>
      <c r="L23" s="147">
        <v>3</v>
      </c>
      <c r="M23" s="147">
        <v>3</v>
      </c>
      <c r="N23" s="392">
        <v>0</v>
      </c>
      <c r="O23" s="392">
        <v>0</v>
      </c>
      <c r="P23" s="336"/>
      <c r="Q23" s="679"/>
      <c r="R23" s="679"/>
      <c r="S23" s="80"/>
      <c r="T23" s="80"/>
    </row>
    <row r="24" spans="1:23" s="79" customFormat="1" ht="16.149999999999999" customHeight="1">
      <c r="A24" s="96"/>
      <c r="B24" s="96"/>
      <c r="C24" s="96"/>
      <c r="D24" s="293" t="s">
        <v>294</v>
      </c>
      <c r="E24" s="147">
        <v>17</v>
      </c>
      <c r="F24" s="147">
        <v>17</v>
      </c>
      <c r="G24" s="392">
        <v>0</v>
      </c>
      <c r="H24" s="434">
        <v>0</v>
      </c>
      <c r="I24" s="96"/>
      <c r="J24" s="679" t="s">
        <v>372</v>
      </c>
      <c r="K24" s="674"/>
      <c r="L24" s="147">
        <v>4</v>
      </c>
      <c r="M24" s="147">
        <v>4</v>
      </c>
      <c r="N24" s="392">
        <v>0</v>
      </c>
      <c r="O24" s="392">
        <v>0</v>
      </c>
      <c r="P24" s="336"/>
      <c r="Q24" s="679"/>
      <c r="R24" s="679"/>
      <c r="S24" s="338"/>
      <c r="T24" s="338"/>
      <c r="U24" s="339"/>
      <c r="V24" s="339"/>
      <c r="W24" s="223"/>
    </row>
    <row r="25" spans="1:23" s="79" customFormat="1" ht="16.149999999999999" customHeight="1">
      <c r="A25" s="96"/>
      <c r="B25" s="96"/>
      <c r="C25" s="96"/>
      <c r="D25" s="293" t="s">
        <v>373</v>
      </c>
      <c r="E25" s="147">
        <v>5</v>
      </c>
      <c r="F25" s="147">
        <v>4</v>
      </c>
      <c r="G25" s="392">
        <v>1</v>
      </c>
      <c r="H25" s="434">
        <v>1</v>
      </c>
      <c r="I25" s="96"/>
      <c r="J25" s="679" t="s">
        <v>374</v>
      </c>
      <c r="K25" s="674"/>
      <c r="L25" s="147">
        <v>1</v>
      </c>
      <c r="M25" s="147">
        <v>1</v>
      </c>
      <c r="N25" s="392">
        <v>0</v>
      </c>
      <c r="O25" s="392">
        <v>0</v>
      </c>
      <c r="P25" s="336"/>
      <c r="Q25" s="679"/>
      <c r="R25" s="679"/>
      <c r="S25" s="335"/>
      <c r="T25" s="222"/>
      <c r="U25" s="222"/>
      <c r="V25" s="222"/>
      <c r="W25" s="222"/>
    </row>
    <row r="26" spans="1:23" s="70" customFormat="1" ht="16.149999999999999" customHeight="1">
      <c r="A26" s="96"/>
      <c r="B26" s="96"/>
      <c r="C26" s="96"/>
      <c r="D26" s="293" t="s">
        <v>317</v>
      </c>
      <c r="E26" s="147">
        <v>2</v>
      </c>
      <c r="F26" s="147">
        <v>2</v>
      </c>
      <c r="G26" s="392">
        <v>0</v>
      </c>
      <c r="H26" s="434">
        <v>0</v>
      </c>
      <c r="I26" s="96"/>
      <c r="J26" s="679" t="s">
        <v>302</v>
      </c>
      <c r="K26" s="674"/>
      <c r="L26" s="147">
        <v>3</v>
      </c>
      <c r="M26" s="147">
        <v>3</v>
      </c>
      <c r="N26" s="392">
        <v>0</v>
      </c>
      <c r="O26" s="392">
        <v>0</v>
      </c>
      <c r="P26" s="340"/>
      <c r="Q26" s="679"/>
      <c r="R26" s="679"/>
      <c r="S26" s="335"/>
      <c r="T26" s="222"/>
      <c r="U26" s="222"/>
      <c r="V26" s="223"/>
      <c r="W26" s="223"/>
    </row>
    <row r="27" spans="1:23" s="79" customFormat="1" ht="16.149999999999999" customHeight="1">
      <c r="A27" s="96"/>
      <c r="B27" s="96"/>
      <c r="C27" s="96"/>
      <c r="D27" s="283" t="s">
        <v>295</v>
      </c>
      <c r="E27" s="390">
        <v>1</v>
      </c>
      <c r="F27" s="147">
        <v>1</v>
      </c>
      <c r="G27" s="392">
        <v>0</v>
      </c>
      <c r="H27" s="434">
        <v>0</v>
      </c>
      <c r="I27" s="96"/>
      <c r="J27" s="679" t="s">
        <v>303</v>
      </c>
      <c r="K27" s="674"/>
      <c r="L27" s="147">
        <v>1</v>
      </c>
      <c r="M27" s="147">
        <v>1</v>
      </c>
      <c r="N27" s="392">
        <v>0</v>
      </c>
      <c r="O27" s="392">
        <v>0</v>
      </c>
      <c r="P27" s="340"/>
      <c r="Q27" s="679"/>
      <c r="R27" s="679"/>
      <c r="S27" s="335"/>
      <c r="T27" s="222"/>
      <c r="U27" s="222"/>
      <c r="V27" s="223"/>
      <c r="W27" s="223"/>
    </row>
    <row r="28" spans="1:23" s="79" customFormat="1" ht="16.149999999999999" customHeight="1">
      <c r="A28" s="96"/>
      <c r="B28" s="96"/>
      <c r="C28" s="96"/>
      <c r="D28" s="283"/>
      <c r="E28" s="436"/>
      <c r="F28" s="437"/>
      <c r="G28" s="437"/>
      <c r="H28" s="438"/>
      <c r="I28" s="96"/>
      <c r="J28" s="679" t="s">
        <v>304</v>
      </c>
      <c r="K28" s="674"/>
      <c r="L28" s="147">
        <v>10</v>
      </c>
      <c r="M28" s="147">
        <v>10</v>
      </c>
      <c r="N28" s="392">
        <v>0</v>
      </c>
      <c r="O28" s="392">
        <v>0</v>
      </c>
      <c r="P28" s="340"/>
      <c r="Q28" s="679"/>
      <c r="R28" s="679"/>
      <c r="S28" s="80"/>
      <c r="T28" s="80"/>
    </row>
    <row r="29" spans="1:23" s="79" customFormat="1" ht="16.149999999999999" customHeight="1">
      <c r="A29" s="96"/>
      <c r="B29" s="96"/>
      <c r="C29" s="96"/>
      <c r="D29" s="96"/>
      <c r="E29" s="436"/>
      <c r="F29" s="437"/>
      <c r="G29" s="437"/>
      <c r="H29" s="438"/>
      <c r="I29" s="96"/>
      <c r="J29" s="679" t="s">
        <v>305</v>
      </c>
      <c r="K29" s="674"/>
      <c r="L29" s="147">
        <v>3</v>
      </c>
      <c r="M29" s="147">
        <v>3</v>
      </c>
      <c r="N29" s="392">
        <v>0</v>
      </c>
      <c r="O29" s="392">
        <v>0</v>
      </c>
      <c r="P29" s="340"/>
      <c r="Q29" s="679"/>
      <c r="R29" s="679"/>
      <c r="S29" s="80"/>
      <c r="T29" s="80"/>
    </row>
    <row r="30" spans="1:23" s="79" customFormat="1" ht="16.149999999999999" customHeight="1">
      <c r="A30" s="96"/>
      <c r="B30" s="96"/>
      <c r="C30" s="96"/>
      <c r="D30" s="96"/>
      <c r="E30" s="436"/>
      <c r="F30" s="437"/>
      <c r="G30" s="437"/>
      <c r="H30" s="438"/>
      <c r="I30" s="96"/>
      <c r="J30" s="679" t="s">
        <v>306</v>
      </c>
      <c r="K30" s="674"/>
      <c r="L30" s="147">
        <v>7</v>
      </c>
      <c r="M30" s="147">
        <v>7</v>
      </c>
      <c r="N30" s="392">
        <v>0</v>
      </c>
      <c r="O30" s="392">
        <v>0</v>
      </c>
      <c r="P30" s="340"/>
      <c r="Q30" s="679"/>
      <c r="R30" s="679"/>
    </row>
    <row r="31" spans="1:23" s="79" customFormat="1" ht="16.149999999999999" customHeight="1">
      <c r="A31" s="96"/>
      <c r="B31" s="96"/>
      <c r="C31" s="96"/>
      <c r="D31" s="96"/>
      <c r="E31" s="436"/>
      <c r="F31" s="437"/>
      <c r="G31" s="437"/>
      <c r="H31" s="438"/>
      <c r="I31" s="96"/>
      <c r="J31" s="679" t="s">
        <v>307</v>
      </c>
      <c r="K31" s="674"/>
      <c r="L31" s="147">
        <v>2</v>
      </c>
      <c r="M31" s="147">
        <v>2</v>
      </c>
      <c r="N31" s="392">
        <v>0</v>
      </c>
      <c r="O31" s="392">
        <v>0</v>
      </c>
      <c r="P31" s="340"/>
      <c r="Q31" s="679"/>
      <c r="R31" s="679"/>
    </row>
    <row r="32" spans="1:23" s="79" customFormat="1" ht="16.149999999999999" customHeight="1">
      <c r="A32" s="96"/>
      <c r="B32" s="96"/>
      <c r="C32" s="96"/>
      <c r="D32" s="96"/>
      <c r="E32" s="436"/>
      <c r="F32" s="437"/>
      <c r="G32" s="437"/>
      <c r="H32" s="438"/>
      <c r="I32" s="96"/>
      <c r="J32" s="679" t="s">
        <v>308</v>
      </c>
      <c r="K32" s="674"/>
      <c r="L32" s="147">
        <v>9</v>
      </c>
      <c r="M32" s="147">
        <v>9</v>
      </c>
      <c r="N32" s="392">
        <v>0</v>
      </c>
      <c r="O32" s="392">
        <v>0</v>
      </c>
      <c r="P32" s="340"/>
      <c r="Q32" s="679"/>
      <c r="R32" s="679"/>
    </row>
    <row r="33" spans="1:22" s="79" customFormat="1" ht="16.149999999999999" customHeight="1">
      <c r="A33" s="96"/>
      <c r="B33" s="96"/>
      <c r="C33" s="96"/>
      <c r="D33" s="96"/>
      <c r="E33" s="436"/>
      <c r="F33" s="437"/>
      <c r="G33" s="437"/>
      <c r="H33" s="438"/>
      <c r="I33" s="96"/>
      <c r="J33" s="679" t="s">
        <v>320</v>
      </c>
      <c r="K33" s="674"/>
      <c r="L33" s="147">
        <v>4</v>
      </c>
      <c r="M33" s="147">
        <v>4</v>
      </c>
      <c r="N33" s="392">
        <v>0</v>
      </c>
      <c r="O33" s="392">
        <v>0</v>
      </c>
      <c r="P33" s="340"/>
      <c r="Q33" s="679"/>
      <c r="R33" s="679"/>
    </row>
    <row r="34" spans="1:22" s="79" customFormat="1" ht="16.149999999999999" customHeight="1">
      <c r="A34" s="96"/>
      <c r="B34" s="96"/>
      <c r="C34" s="96"/>
      <c r="D34" s="96"/>
      <c r="E34" s="436"/>
      <c r="F34" s="437"/>
      <c r="G34" s="437"/>
      <c r="H34" s="438"/>
      <c r="I34" s="96"/>
      <c r="J34" s="679" t="s">
        <v>309</v>
      </c>
      <c r="K34" s="674"/>
      <c r="L34" s="147">
        <v>8</v>
      </c>
      <c r="M34" s="147">
        <v>8</v>
      </c>
      <c r="N34" s="392">
        <v>0</v>
      </c>
      <c r="O34" s="392">
        <v>0</v>
      </c>
      <c r="P34" s="340"/>
      <c r="Q34" s="679"/>
      <c r="R34" s="679"/>
    </row>
    <row r="35" spans="1:22" s="79" customFormat="1" ht="16.149999999999999" customHeight="1">
      <c r="A35" s="96"/>
      <c r="B35" s="96"/>
      <c r="C35" s="96"/>
      <c r="D35" s="96"/>
      <c r="E35" s="436"/>
      <c r="F35" s="437"/>
      <c r="G35" s="437"/>
      <c r="H35" s="438"/>
      <c r="I35" s="96"/>
      <c r="J35" s="679" t="s">
        <v>321</v>
      </c>
      <c r="K35" s="674"/>
      <c r="L35" s="147">
        <v>10</v>
      </c>
      <c r="M35" s="147">
        <v>10</v>
      </c>
      <c r="N35" s="392">
        <v>0</v>
      </c>
      <c r="O35" s="392">
        <v>0</v>
      </c>
      <c r="P35" s="341"/>
      <c r="Q35" s="679"/>
      <c r="R35" s="679"/>
    </row>
    <row r="36" spans="1:22" s="79" customFormat="1" ht="16.149999999999999" customHeight="1">
      <c r="A36" s="96"/>
      <c r="B36" s="96"/>
      <c r="C36" s="96"/>
      <c r="D36" s="96"/>
      <c r="E36" s="436"/>
      <c r="F36" s="437"/>
      <c r="G36" s="437"/>
      <c r="H36" s="438"/>
      <c r="I36" s="96"/>
      <c r="J36" s="679" t="s">
        <v>311</v>
      </c>
      <c r="K36" s="674"/>
      <c r="L36" s="147">
        <v>12</v>
      </c>
      <c r="M36" s="147">
        <v>12</v>
      </c>
      <c r="N36" s="392">
        <v>0</v>
      </c>
      <c r="O36" s="392">
        <v>0</v>
      </c>
      <c r="P36" s="340"/>
      <c r="Q36" s="679"/>
      <c r="R36" s="679"/>
    </row>
    <row r="37" spans="1:22" s="79" customFormat="1" ht="16.149999999999999" customHeight="1">
      <c r="A37" s="96"/>
      <c r="B37" s="96"/>
      <c r="C37" s="96"/>
      <c r="D37" s="97"/>
      <c r="E37" s="437"/>
      <c r="F37" s="437"/>
      <c r="G37" s="437"/>
      <c r="H37" s="438"/>
      <c r="I37" s="96"/>
      <c r="J37" s="679" t="s">
        <v>312</v>
      </c>
      <c r="K37" s="674"/>
      <c r="L37" s="147">
        <v>9</v>
      </c>
      <c r="M37" s="147">
        <v>9</v>
      </c>
      <c r="N37" s="392">
        <v>0</v>
      </c>
      <c r="O37" s="392">
        <v>0</v>
      </c>
      <c r="P37" s="340"/>
      <c r="Q37" s="679"/>
      <c r="R37" s="679"/>
    </row>
    <row r="38" spans="1:22" s="79" customFormat="1" ht="16.149999999999999" customHeight="1">
      <c r="A38" s="96"/>
      <c r="B38" s="96"/>
      <c r="C38" s="96"/>
      <c r="D38" s="97"/>
      <c r="E38" s="101"/>
      <c r="F38" s="101"/>
      <c r="G38" s="101"/>
      <c r="H38" s="101"/>
      <c r="I38" s="103"/>
      <c r="J38" s="679" t="s">
        <v>313</v>
      </c>
      <c r="K38" s="674"/>
      <c r="L38" s="147">
        <v>7</v>
      </c>
      <c r="M38" s="147">
        <v>7</v>
      </c>
      <c r="N38" s="392">
        <v>0</v>
      </c>
      <c r="O38" s="392">
        <v>0</v>
      </c>
      <c r="P38" s="342"/>
      <c r="Q38" s="679"/>
      <c r="R38" s="679"/>
    </row>
    <row r="39" spans="1:22" s="79" customFormat="1" ht="16.149999999999999" customHeight="1">
      <c r="A39" s="96"/>
      <c r="B39" s="96"/>
      <c r="C39" s="96"/>
      <c r="D39" s="97"/>
      <c r="E39" s="101"/>
      <c r="F39" s="101"/>
      <c r="G39" s="101"/>
      <c r="H39" s="101"/>
      <c r="I39" s="103"/>
      <c r="J39" s="679" t="s">
        <v>314</v>
      </c>
      <c r="K39" s="674"/>
      <c r="L39" s="147">
        <v>1</v>
      </c>
      <c r="M39" s="147">
        <v>1</v>
      </c>
      <c r="N39" s="204">
        <v>0</v>
      </c>
      <c r="O39" s="204">
        <v>0</v>
      </c>
      <c r="Q39" s="679"/>
      <c r="R39" s="679"/>
    </row>
    <row r="40" spans="1:22" s="79" customFormat="1" ht="16.149999999999999" customHeight="1">
      <c r="A40" s="96"/>
      <c r="B40" s="96"/>
      <c r="C40" s="96"/>
      <c r="D40" s="97"/>
      <c r="E40" s="101"/>
      <c r="F40" s="101"/>
      <c r="G40" s="101"/>
      <c r="H40" s="101"/>
      <c r="I40" s="103"/>
      <c r="J40" s="775" t="s">
        <v>322</v>
      </c>
      <c r="K40" s="776"/>
      <c r="L40" s="147">
        <v>1</v>
      </c>
      <c r="M40" s="147">
        <v>1</v>
      </c>
      <c r="N40" s="392">
        <v>0</v>
      </c>
      <c r="O40" s="392">
        <v>0</v>
      </c>
      <c r="Q40" s="679"/>
      <c r="R40" s="679"/>
    </row>
    <row r="41" spans="1:22" s="79" customFormat="1" ht="16.149999999999999" customHeight="1">
      <c r="A41" s="96"/>
      <c r="B41" s="96"/>
      <c r="C41" s="96"/>
      <c r="D41" s="97"/>
      <c r="E41" s="101"/>
      <c r="F41" s="101"/>
      <c r="G41" s="101"/>
      <c r="H41" s="101"/>
      <c r="I41" s="103"/>
      <c r="J41" s="775" t="s">
        <v>315</v>
      </c>
      <c r="K41" s="776"/>
      <c r="L41" s="147">
        <v>4</v>
      </c>
      <c r="M41" s="147">
        <v>4</v>
      </c>
      <c r="N41" s="392">
        <v>0</v>
      </c>
      <c r="O41" s="392">
        <v>0</v>
      </c>
      <c r="Q41" s="679"/>
      <c r="R41" s="679"/>
    </row>
    <row r="42" spans="1:22" s="79" customFormat="1" ht="16.149999999999999" customHeight="1">
      <c r="A42" s="96"/>
      <c r="B42" s="96"/>
      <c r="C42" s="96"/>
      <c r="D42" s="97"/>
      <c r="E42" s="101"/>
      <c r="F42" s="101"/>
      <c r="G42" s="101"/>
      <c r="H42" s="101"/>
      <c r="I42" s="103"/>
      <c r="J42" s="775" t="s">
        <v>375</v>
      </c>
      <c r="K42" s="776"/>
      <c r="L42" s="147">
        <v>1</v>
      </c>
      <c r="M42" s="147">
        <v>1</v>
      </c>
      <c r="N42" s="392">
        <v>0</v>
      </c>
      <c r="O42" s="392">
        <v>0</v>
      </c>
      <c r="Q42" s="679"/>
      <c r="R42" s="679"/>
    </row>
    <row r="43" spans="1:22" s="79" customFormat="1" ht="16.149999999999999" customHeight="1" thickBot="1">
      <c r="A43" s="343"/>
      <c r="B43" s="343"/>
      <c r="C43" s="343"/>
      <c r="D43" s="344"/>
      <c r="E43" s="345"/>
      <c r="F43" s="345"/>
      <c r="G43" s="345"/>
      <c r="H43" s="345"/>
      <c r="I43" s="346"/>
      <c r="J43" s="807" t="s">
        <v>323</v>
      </c>
      <c r="K43" s="808"/>
      <c r="L43" s="439">
        <v>1</v>
      </c>
      <c r="M43" s="440">
        <v>1</v>
      </c>
      <c r="N43" s="441">
        <v>0</v>
      </c>
      <c r="O43" s="441">
        <v>0</v>
      </c>
      <c r="Q43" s="679"/>
      <c r="R43" s="679"/>
    </row>
    <row r="44" spans="1:22" s="84" customFormat="1" ht="16.149999999999999" customHeight="1">
      <c r="A44" s="308"/>
      <c r="B44" s="308"/>
      <c r="C44" s="308"/>
      <c r="D44" s="331"/>
      <c r="E44" s="332"/>
      <c r="F44" s="332"/>
      <c r="G44" s="332"/>
      <c r="H44" s="333"/>
      <c r="I44" s="308"/>
      <c r="O44" s="20" t="s">
        <v>32</v>
      </c>
      <c r="Q44" s="809"/>
      <c r="R44" s="809"/>
      <c r="S44" s="329"/>
      <c r="T44" s="329"/>
      <c r="U44" s="330"/>
      <c r="V44" s="330"/>
    </row>
    <row r="45" spans="1:22" s="77" customFormat="1" ht="16.149999999999999" customHeight="1">
      <c r="A45" s="227"/>
      <c r="E45" s="221"/>
      <c r="G45" s="224"/>
      <c r="Q45" s="679"/>
      <c r="R45" s="679"/>
    </row>
    <row r="46" spans="1:22" s="77" customFormat="1" ht="16.149999999999999" customHeight="1">
      <c r="A46" s="227"/>
      <c r="E46" s="221"/>
      <c r="G46" s="224"/>
      <c r="Q46" s="679"/>
      <c r="R46" s="679"/>
    </row>
    <row r="47" spans="1:22" s="77" customFormat="1" ht="16.149999999999999" customHeight="1">
      <c r="A47" s="227"/>
      <c r="E47" s="221"/>
      <c r="G47" s="224"/>
      <c r="K47" s="104"/>
      <c r="L47" s="154"/>
      <c r="M47" s="154"/>
      <c r="N47" s="154"/>
      <c r="O47" s="20"/>
      <c r="Q47" s="679"/>
      <c r="R47" s="679"/>
    </row>
    <row r="48" spans="1:22" s="77" customFormat="1" ht="16.149999999999999" customHeight="1">
      <c r="A48" s="227"/>
      <c r="E48" s="221"/>
      <c r="G48" s="224"/>
      <c r="L48" s="221"/>
      <c r="M48" s="21"/>
      <c r="N48" s="21"/>
      <c r="O48" s="21"/>
      <c r="Q48" s="679"/>
      <c r="R48" s="679"/>
    </row>
    <row r="49" spans="1:18" s="77" customFormat="1" ht="16.149999999999999" customHeight="1">
      <c r="A49" s="227"/>
      <c r="E49" s="221"/>
      <c r="G49" s="224"/>
      <c r="L49" s="221"/>
      <c r="M49" s="21"/>
      <c r="N49" s="21"/>
      <c r="O49" s="21"/>
      <c r="Q49" s="679"/>
      <c r="R49" s="679"/>
    </row>
    <row r="50" spans="1:18" s="77" customFormat="1" ht="16.149999999999999" customHeight="1">
      <c r="E50" s="221"/>
      <c r="G50" s="224"/>
      <c r="L50" s="221"/>
      <c r="Q50" s="679"/>
      <c r="R50" s="679"/>
    </row>
    <row r="51" spans="1:18" s="77" customFormat="1" ht="16.149999999999999" customHeight="1">
      <c r="E51" s="221"/>
      <c r="G51" s="224"/>
      <c r="L51" s="221"/>
      <c r="Q51" s="679"/>
      <c r="R51" s="679"/>
    </row>
    <row r="52" spans="1:18" s="77" customFormat="1" ht="16.149999999999999" customHeight="1">
      <c r="E52" s="221"/>
      <c r="L52" s="221"/>
      <c r="Q52" s="679"/>
      <c r="R52" s="679"/>
    </row>
    <row r="53" spans="1:18" s="77" customFormat="1" ht="16.149999999999999" customHeight="1">
      <c r="E53" s="221"/>
      <c r="L53" s="221"/>
      <c r="Q53" s="679"/>
      <c r="R53" s="679"/>
    </row>
    <row r="54" spans="1:18" s="77" customFormat="1" ht="16.149999999999999" customHeight="1">
      <c r="E54" s="221"/>
      <c r="L54" s="221"/>
      <c r="Q54" s="679"/>
      <c r="R54" s="679"/>
    </row>
    <row r="55" spans="1:18" s="77" customFormat="1" ht="16.149999999999999" customHeight="1">
      <c r="E55" s="221"/>
      <c r="L55" s="221"/>
      <c r="Q55" s="679"/>
      <c r="R55" s="679"/>
    </row>
    <row r="56" spans="1:18" s="77" customFormat="1" ht="16.149999999999999" customHeight="1">
      <c r="E56" s="221"/>
      <c r="L56" s="221"/>
      <c r="Q56" s="679"/>
      <c r="R56" s="679"/>
    </row>
    <row r="57" spans="1:18" s="77" customFormat="1" ht="16.149999999999999" customHeight="1">
      <c r="E57" s="221"/>
      <c r="L57" s="221"/>
      <c r="Q57" s="679"/>
      <c r="R57" s="679"/>
    </row>
    <row r="58" spans="1:18" s="77" customFormat="1" ht="16.149999999999999" customHeight="1">
      <c r="E58" s="221"/>
      <c r="L58" s="221"/>
    </row>
    <row r="59" spans="1:18" s="77" customFormat="1" ht="16.149999999999999" customHeight="1">
      <c r="E59" s="221"/>
      <c r="L59" s="221"/>
    </row>
    <row r="60" spans="1:18" s="77" customFormat="1" ht="16.149999999999999" customHeight="1">
      <c r="E60" s="221"/>
      <c r="L60" s="221"/>
    </row>
    <row r="61" spans="1:18" s="77" customFormat="1" ht="16.149999999999999" customHeight="1">
      <c r="E61" s="221"/>
      <c r="L61" s="221"/>
    </row>
    <row r="62" spans="1:18" s="77" customFormat="1" ht="16.149999999999999" customHeight="1">
      <c r="E62" s="221"/>
      <c r="L62" s="221"/>
    </row>
    <row r="63" spans="1:18" s="77" customFormat="1" ht="16.149999999999999" customHeight="1">
      <c r="E63" s="221"/>
      <c r="J63" s="221"/>
      <c r="K63" s="221"/>
      <c r="L63" s="221"/>
      <c r="M63" s="221"/>
      <c r="N63" s="221"/>
      <c r="O63" s="221"/>
    </row>
    <row r="64" spans="1:18" s="77" customFormat="1" ht="16.149999999999999" customHeight="1">
      <c r="E64" s="221"/>
      <c r="J64" s="221"/>
      <c r="K64" s="221"/>
      <c r="L64" s="221"/>
      <c r="M64" s="221"/>
      <c r="N64" s="221"/>
      <c r="O64" s="221"/>
      <c r="P64" s="221"/>
    </row>
    <row r="65" spans="4:16" s="77" customFormat="1" ht="16.149999999999999" customHeight="1">
      <c r="E65" s="221"/>
      <c r="J65" s="221"/>
      <c r="K65" s="221"/>
      <c r="L65" s="221"/>
      <c r="M65" s="221"/>
      <c r="N65" s="221"/>
      <c r="O65" s="221"/>
      <c r="P65" s="221"/>
    </row>
    <row r="66" spans="4:16" s="77" customFormat="1" ht="16.149999999999999" customHeight="1">
      <c r="D66" s="221"/>
      <c r="E66" s="221"/>
      <c r="F66" s="221"/>
      <c r="G66" s="221"/>
      <c r="H66" s="221"/>
      <c r="J66" s="221"/>
      <c r="K66" s="221"/>
      <c r="L66" s="221"/>
      <c r="M66" s="221"/>
      <c r="N66" s="221"/>
      <c r="O66" s="221"/>
      <c r="P66" s="221"/>
    </row>
    <row r="67" spans="4:16" ht="16.149999999999999" customHeight="1">
      <c r="I67" s="77"/>
    </row>
    <row r="68" spans="4:16" ht="16.149999999999999" customHeight="1">
      <c r="I68" s="77"/>
    </row>
    <row r="69" spans="4:16" ht="16.149999999999999" customHeight="1">
      <c r="I69" s="77"/>
    </row>
    <row r="70" spans="4:16" ht="16.149999999999999" customHeight="1">
      <c r="I70" s="77"/>
    </row>
    <row r="71" spans="4:16" ht="16.149999999999999" customHeight="1">
      <c r="I71" s="77"/>
    </row>
    <row r="72" spans="4:16" ht="16.149999999999999" customHeight="1">
      <c r="I72" s="77"/>
    </row>
    <row r="73" spans="4:16" ht="16.149999999999999" customHeight="1">
      <c r="I73" s="77"/>
    </row>
    <row r="74" spans="4:16" ht="16.149999999999999" customHeight="1">
      <c r="I74" s="77"/>
    </row>
    <row r="75" spans="4:16" ht="16.149999999999999" customHeight="1">
      <c r="I75" s="77"/>
    </row>
  </sheetData>
  <mergeCells count="91">
    <mergeCell ref="Q57:R57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45:R45"/>
    <mergeCell ref="J39:K39"/>
    <mergeCell ref="Q39:R39"/>
    <mergeCell ref="J40:K40"/>
    <mergeCell ref="Q40:R40"/>
    <mergeCell ref="J41:K41"/>
    <mergeCell ref="Q41:R41"/>
    <mergeCell ref="J42:K42"/>
    <mergeCell ref="Q42:R42"/>
    <mergeCell ref="J43:K43"/>
    <mergeCell ref="Q43:R43"/>
    <mergeCell ref="Q44:R44"/>
    <mergeCell ref="J36:K36"/>
    <mergeCell ref="Q36:R36"/>
    <mergeCell ref="J37:K37"/>
    <mergeCell ref="Q37:R37"/>
    <mergeCell ref="J38:K38"/>
    <mergeCell ref="Q38:R38"/>
    <mergeCell ref="J33:K33"/>
    <mergeCell ref="Q33:R33"/>
    <mergeCell ref="J34:K34"/>
    <mergeCell ref="Q34:R34"/>
    <mergeCell ref="J35:K35"/>
    <mergeCell ref="Q35:R35"/>
    <mergeCell ref="J30:K30"/>
    <mergeCell ref="Q30:R30"/>
    <mergeCell ref="J31:K31"/>
    <mergeCell ref="Q31:R31"/>
    <mergeCell ref="J32:K32"/>
    <mergeCell ref="Q32:R32"/>
    <mergeCell ref="J27:K27"/>
    <mergeCell ref="Q27:R27"/>
    <mergeCell ref="J28:K28"/>
    <mergeCell ref="Q28:R28"/>
    <mergeCell ref="J29:K29"/>
    <mergeCell ref="Q29:R29"/>
    <mergeCell ref="J24:K24"/>
    <mergeCell ref="Q24:R24"/>
    <mergeCell ref="J25:K25"/>
    <mergeCell ref="Q25:R25"/>
    <mergeCell ref="J26:K26"/>
    <mergeCell ref="Q26:R26"/>
    <mergeCell ref="J21:K21"/>
    <mergeCell ref="Q21:R21"/>
    <mergeCell ref="J22:K22"/>
    <mergeCell ref="Q22:R22"/>
    <mergeCell ref="J23:K23"/>
    <mergeCell ref="Q23:R23"/>
    <mergeCell ref="J18:K18"/>
    <mergeCell ref="Q18:R18"/>
    <mergeCell ref="J19:K19"/>
    <mergeCell ref="Q19:R19"/>
    <mergeCell ref="J20:K20"/>
    <mergeCell ref="Q20:R20"/>
    <mergeCell ref="Q13:R13"/>
    <mergeCell ref="Q14:R14"/>
    <mergeCell ref="Q15:R15"/>
    <mergeCell ref="Q16:R16"/>
    <mergeCell ref="J17:K17"/>
    <mergeCell ref="Q17:R17"/>
    <mergeCell ref="Q12:R12"/>
    <mergeCell ref="Q5:R5"/>
    <mergeCell ref="B6:D6"/>
    <mergeCell ref="Q6:R6"/>
    <mergeCell ref="C7:D7"/>
    <mergeCell ref="Q7:R7"/>
    <mergeCell ref="C8:D8"/>
    <mergeCell ref="Q8:R8"/>
    <mergeCell ref="J5:K5"/>
    <mergeCell ref="Q9:R9"/>
    <mergeCell ref="B10:D10"/>
    <mergeCell ref="Q10:R10"/>
    <mergeCell ref="C11:D11"/>
    <mergeCell ref="Q11:R11"/>
    <mergeCell ref="A1:O1"/>
    <mergeCell ref="A3:D3"/>
    <mergeCell ref="I3:K3"/>
    <mergeCell ref="A4:D4"/>
    <mergeCell ref="I4:K4"/>
  </mergeCells>
  <phoneticPr fontId="4"/>
  <pageMargins left="0.70866141732283472" right="0.70866141732283472" top="0.55118110236220474" bottom="0.35433070866141736" header="0.31496062992125984" footer="0.31496062992125984"/>
  <pageSetup paperSize="9" scale="71" firstPageNumber="22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34D6B-FA44-42AA-817B-5613BC5F66C2}">
  <dimension ref="A1:S29"/>
  <sheetViews>
    <sheetView view="pageBreakPreview" zoomScale="90" zoomScaleNormal="100" zoomScaleSheetLayoutView="90" workbookViewId="0">
      <selection activeCell="C6" sqref="C6"/>
    </sheetView>
  </sheetViews>
  <sheetFormatPr defaultColWidth="8.875" defaultRowHeight="16.149999999999999" customHeight="1"/>
  <cols>
    <col min="1" max="1" width="14.125" style="1" customWidth="1"/>
    <col min="2" max="10" width="8.75" style="1" customWidth="1"/>
    <col min="11" max="11" width="8.75" style="161" customWidth="1"/>
    <col min="12" max="19" width="8.75" style="158" customWidth="1"/>
    <col min="20" max="16384" width="8.875" style="158"/>
  </cols>
  <sheetData>
    <row r="1" spans="1:19" s="1" customFormat="1" ht="30" customHeight="1">
      <c r="A1" s="594" t="s">
        <v>395</v>
      </c>
      <c r="B1" s="594"/>
      <c r="C1" s="594"/>
      <c r="D1" s="594"/>
      <c r="E1" s="594"/>
      <c r="F1" s="594"/>
      <c r="G1" s="594"/>
      <c r="H1" s="594"/>
      <c r="I1" s="594"/>
      <c r="J1" s="594"/>
      <c r="K1" s="8"/>
      <c r="L1" s="158"/>
      <c r="M1" s="158"/>
      <c r="N1" s="158"/>
      <c r="O1" s="158"/>
      <c r="P1" s="158"/>
      <c r="Q1" s="158"/>
      <c r="R1" s="158"/>
      <c r="S1" s="200"/>
    </row>
    <row r="2" spans="1:19" s="5" customFormat="1" ht="16.149999999999999" customHeight="1" thickBot="1">
      <c r="B2" s="12"/>
      <c r="C2" s="12"/>
      <c r="D2" s="12"/>
      <c r="J2" s="11"/>
      <c r="K2" s="2"/>
      <c r="L2" s="2"/>
      <c r="M2" s="2"/>
      <c r="S2" s="272" t="s">
        <v>388</v>
      </c>
    </row>
    <row r="3" spans="1:19" s="17" customFormat="1" ht="16.149999999999999" customHeight="1">
      <c r="A3" s="595" t="s">
        <v>0</v>
      </c>
      <c r="B3" s="591" t="s">
        <v>11</v>
      </c>
      <c r="C3" s="592"/>
      <c r="D3" s="597"/>
      <c r="E3" s="591" t="s">
        <v>12</v>
      </c>
      <c r="F3" s="592"/>
      <c r="G3" s="592"/>
      <c r="H3" s="593" t="s">
        <v>13</v>
      </c>
      <c r="I3" s="593"/>
      <c r="J3" s="591"/>
      <c r="K3" s="591" t="s">
        <v>204</v>
      </c>
      <c r="L3" s="592"/>
      <c r="M3" s="592"/>
      <c r="N3" s="593" t="s">
        <v>277</v>
      </c>
      <c r="O3" s="593"/>
      <c r="P3" s="593"/>
      <c r="Q3" s="593" t="s">
        <v>328</v>
      </c>
      <c r="R3" s="593"/>
      <c r="S3" s="591"/>
    </row>
    <row r="4" spans="1:19" s="17" customFormat="1" ht="16.149999999999999" customHeight="1">
      <c r="A4" s="596"/>
      <c r="B4" s="16" t="s">
        <v>1</v>
      </c>
      <c r="C4" s="16" t="s">
        <v>2</v>
      </c>
      <c r="D4" s="19" t="s">
        <v>3</v>
      </c>
      <c r="E4" s="16" t="s">
        <v>1</v>
      </c>
      <c r="F4" s="16" t="s">
        <v>2</v>
      </c>
      <c r="G4" s="19" t="s">
        <v>3</v>
      </c>
      <c r="H4" s="16" t="s">
        <v>1</v>
      </c>
      <c r="I4" s="16" t="s">
        <v>2</v>
      </c>
      <c r="J4" s="19" t="s">
        <v>3</v>
      </c>
      <c r="K4" s="16" t="s">
        <v>1</v>
      </c>
      <c r="L4" s="16" t="s">
        <v>2</v>
      </c>
      <c r="M4" s="19" t="s">
        <v>3</v>
      </c>
      <c r="N4" s="16" t="s">
        <v>1</v>
      </c>
      <c r="O4" s="16" t="s">
        <v>2</v>
      </c>
      <c r="P4" s="16" t="s">
        <v>3</v>
      </c>
      <c r="Q4" s="16" t="s">
        <v>1</v>
      </c>
      <c r="R4" s="16" t="s">
        <v>2</v>
      </c>
      <c r="S4" s="19" t="s">
        <v>3</v>
      </c>
    </row>
    <row r="5" spans="1:19" s="17" customFormat="1" ht="16.149999999999999" customHeight="1">
      <c r="A5" s="160" t="s">
        <v>4</v>
      </c>
      <c r="B5" s="173">
        <v>80333</v>
      </c>
      <c r="C5" s="500">
        <v>36896</v>
      </c>
      <c r="D5" s="500">
        <v>43437</v>
      </c>
      <c r="E5" s="174">
        <v>78563</v>
      </c>
      <c r="F5" s="500">
        <v>36406</v>
      </c>
      <c r="G5" s="500">
        <v>42157</v>
      </c>
      <c r="H5" s="174">
        <v>74982</v>
      </c>
      <c r="I5" s="500">
        <v>34759</v>
      </c>
      <c r="J5" s="500">
        <v>40223</v>
      </c>
      <c r="K5" s="174">
        <v>71887</v>
      </c>
      <c r="L5" s="500">
        <v>33498</v>
      </c>
      <c r="M5" s="500">
        <v>38389</v>
      </c>
      <c r="N5" s="174">
        <f t="shared" ref="N5:P5" si="0">N6+N10+N21+N28</f>
        <v>67186</v>
      </c>
      <c r="O5" s="500">
        <f t="shared" si="0"/>
        <v>31420</v>
      </c>
      <c r="P5" s="500">
        <f t="shared" si="0"/>
        <v>35766</v>
      </c>
      <c r="Q5" s="174">
        <f>Q6+Q10+Q21+Q28</f>
        <v>63220</v>
      </c>
      <c r="R5" s="500">
        <f t="shared" ref="R5:S5" si="1">R6+R10+R21+R28</f>
        <v>29939</v>
      </c>
      <c r="S5" s="500">
        <f t="shared" si="1"/>
        <v>33281</v>
      </c>
    </row>
    <row r="6" spans="1:19" s="17" customFormat="1" ht="16.149999999999999" customHeight="1">
      <c r="A6" s="14" t="s">
        <v>5</v>
      </c>
      <c r="B6" s="135">
        <v>12537</v>
      </c>
      <c r="C6" s="136">
        <v>6393</v>
      </c>
      <c r="D6" s="136">
        <v>6144</v>
      </c>
      <c r="E6" s="136">
        <v>11236</v>
      </c>
      <c r="F6" s="136">
        <v>5769</v>
      </c>
      <c r="G6" s="136">
        <v>5467</v>
      </c>
      <c r="H6" s="136">
        <v>9887</v>
      </c>
      <c r="I6" s="136">
        <v>5026</v>
      </c>
      <c r="J6" s="136">
        <v>4861</v>
      </c>
      <c r="K6" s="136">
        <v>8954</v>
      </c>
      <c r="L6" s="136">
        <v>4517</v>
      </c>
      <c r="M6" s="136">
        <v>4437</v>
      </c>
      <c r="N6" s="136">
        <v>7749</v>
      </c>
      <c r="O6" s="136">
        <f>SUM(O7:O9)</f>
        <v>3911</v>
      </c>
      <c r="P6" s="136">
        <f>SUM(P7:P9)</f>
        <v>3838</v>
      </c>
      <c r="Q6" s="136">
        <f>SUM(Q7:Q9)</f>
        <v>6715</v>
      </c>
      <c r="R6" s="136">
        <f>SUM(R7:R9)</f>
        <v>3472</v>
      </c>
      <c r="S6" s="136">
        <f>SUM(S7:S9)</f>
        <v>3243</v>
      </c>
    </row>
    <row r="7" spans="1:19" s="17" customFormat="1" ht="16.149999999999999" customHeight="1">
      <c r="A7" s="3" t="s">
        <v>14</v>
      </c>
      <c r="B7" s="349">
        <v>3566</v>
      </c>
      <c r="C7" s="350">
        <v>1817</v>
      </c>
      <c r="D7" s="350">
        <v>1749</v>
      </c>
      <c r="E7" s="350">
        <v>3445</v>
      </c>
      <c r="F7" s="350">
        <v>1777</v>
      </c>
      <c r="G7" s="350">
        <v>1668</v>
      </c>
      <c r="H7" s="350">
        <v>2914</v>
      </c>
      <c r="I7" s="350">
        <v>1441</v>
      </c>
      <c r="J7" s="350">
        <v>1473</v>
      </c>
      <c r="K7" s="350">
        <v>2646</v>
      </c>
      <c r="L7" s="350">
        <v>1341</v>
      </c>
      <c r="M7" s="350">
        <v>1305</v>
      </c>
      <c r="N7" s="350">
        <v>2218</v>
      </c>
      <c r="O7" s="350">
        <v>1146</v>
      </c>
      <c r="P7" s="350">
        <v>1072</v>
      </c>
      <c r="Q7" s="350">
        <v>1838</v>
      </c>
      <c r="R7" s="350">
        <v>974</v>
      </c>
      <c r="S7" s="350">
        <v>864</v>
      </c>
    </row>
    <row r="8" spans="1:19" s="17" customFormat="1" ht="16.149999999999999" customHeight="1">
      <c r="A8" s="3" t="s">
        <v>15</v>
      </c>
      <c r="B8" s="349">
        <v>4149</v>
      </c>
      <c r="C8" s="350">
        <v>2112</v>
      </c>
      <c r="D8" s="350">
        <v>2037</v>
      </c>
      <c r="E8" s="350">
        <v>3631</v>
      </c>
      <c r="F8" s="350">
        <v>1887</v>
      </c>
      <c r="G8" s="350">
        <v>1744</v>
      </c>
      <c r="H8" s="350">
        <v>3451</v>
      </c>
      <c r="I8" s="350">
        <v>1778</v>
      </c>
      <c r="J8" s="350">
        <v>1673</v>
      </c>
      <c r="K8" s="350">
        <v>2938</v>
      </c>
      <c r="L8" s="350">
        <v>1454</v>
      </c>
      <c r="M8" s="350">
        <v>1484</v>
      </c>
      <c r="N8" s="350">
        <v>2639</v>
      </c>
      <c r="O8" s="350">
        <v>1338</v>
      </c>
      <c r="P8" s="350">
        <v>1301</v>
      </c>
      <c r="Q8" s="350">
        <v>2244</v>
      </c>
      <c r="R8" s="350">
        <v>1158</v>
      </c>
      <c r="S8" s="350">
        <v>1086</v>
      </c>
    </row>
    <row r="9" spans="1:19" s="17" customFormat="1" ht="16.149999999999999" customHeight="1">
      <c r="A9" s="3" t="s">
        <v>16</v>
      </c>
      <c r="B9" s="349">
        <v>4822</v>
      </c>
      <c r="C9" s="350">
        <v>2464</v>
      </c>
      <c r="D9" s="350">
        <v>2358</v>
      </c>
      <c r="E9" s="350">
        <v>4160</v>
      </c>
      <c r="F9" s="350">
        <v>2105</v>
      </c>
      <c r="G9" s="350">
        <v>2055</v>
      </c>
      <c r="H9" s="350">
        <v>3522</v>
      </c>
      <c r="I9" s="350">
        <v>1807</v>
      </c>
      <c r="J9" s="350">
        <v>1715</v>
      </c>
      <c r="K9" s="350">
        <v>3370</v>
      </c>
      <c r="L9" s="350">
        <v>1722</v>
      </c>
      <c r="M9" s="350">
        <v>1648</v>
      </c>
      <c r="N9" s="350">
        <v>2892</v>
      </c>
      <c r="O9" s="350">
        <v>1427</v>
      </c>
      <c r="P9" s="350">
        <v>1465</v>
      </c>
      <c r="Q9" s="350">
        <v>2633</v>
      </c>
      <c r="R9" s="350">
        <v>1340</v>
      </c>
      <c r="S9" s="350">
        <v>1293</v>
      </c>
    </row>
    <row r="10" spans="1:19" s="17" customFormat="1" ht="16.149999999999999" customHeight="1">
      <c r="A10" s="296" t="s">
        <v>6</v>
      </c>
      <c r="B10" s="135">
        <v>53680</v>
      </c>
      <c r="C10" s="136">
        <v>24930</v>
      </c>
      <c r="D10" s="136">
        <v>28750</v>
      </c>
      <c r="E10" s="136">
        <v>50684</v>
      </c>
      <c r="F10" s="136">
        <v>24041</v>
      </c>
      <c r="G10" s="136">
        <v>26643</v>
      </c>
      <c r="H10" s="136">
        <v>46835</v>
      </c>
      <c r="I10" s="136">
        <v>22546</v>
      </c>
      <c r="J10" s="136">
        <v>24289</v>
      </c>
      <c r="K10" s="136">
        <v>42810</v>
      </c>
      <c r="L10" s="136">
        <v>20859</v>
      </c>
      <c r="M10" s="136">
        <v>21951</v>
      </c>
      <c r="N10" s="136">
        <f t="shared" ref="N10:S10" si="2">SUM(N11:N20)</f>
        <v>36992</v>
      </c>
      <c r="O10" s="136">
        <f t="shared" si="2"/>
        <v>18257</v>
      </c>
      <c r="P10" s="136">
        <f t="shared" si="2"/>
        <v>18735</v>
      </c>
      <c r="Q10" s="136">
        <f t="shared" si="2"/>
        <v>33589</v>
      </c>
      <c r="R10" s="136">
        <f t="shared" si="2"/>
        <v>16915</v>
      </c>
      <c r="S10" s="136">
        <f t="shared" si="2"/>
        <v>16674</v>
      </c>
    </row>
    <row r="11" spans="1:19" s="17" customFormat="1" ht="16.149999999999999" customHeight="1">
      <c r="A11" s="3" t="s">
        <v>17</v>
      </c>
      <c r="B11" s="349">
        <v>4929</v>
      </c>
      <c r="C11" s="350">
        <v>2413</v>
      </c>
      <c r="D11" s="350">
        <v>2516</v>
      </c>
      <c r="E11" s="350">
        <v>4171</v>
      </c>
      <c r="F11" s="350">
        <v>2112</v>
      </c>
      <c r="G11" s="350">
        <v>2059</v>
      </c>
      <c r="H11" s="350">
        <v>3496</v>
      </c>
      <c r="I11" s="350">
        <v>1739</v>
      </c>
      <c r="J11" s="350">
        <v>1757</v>
      </c>
      <c r="K11" s="350">
        <v>3030</v>
      </c>
      <c r="L11" s="350">
        <v>1524</v>
      </c>
      <c r="M11" s="350">
        <v>1506</v>
      </c>
      <c r="N11" s="350">
        <v>2980</v>
      </c>
      <c r="O11" s="350">
        <v>1510</v>
      </c>
      <c r="P11" s="350">
        <v>1470</v>
      </c>
      <c r="Q11" s="350">
        <v>2521</v>
      </c>
      <c r="R11" s="350">
        <v>1251</v>
      </c>
      <c r="S11" s="350">
        <v>1270</v>
      </c>
    </row>
    <row r="12" spans="1:19" s="17" customFormat="1" ht="16.149999999999999" customHeight="1">
      <c r="A12" s="3" t="s">
        <v>18</v>
      </c>
      <c r="B12" s="349">
        <v>4966</v>
      </c>
      <c r="C12" s="350">
        <v>2279</v>
      </c>
      <c r="D12" s="350">
        <v>2687</v>
      </c>
      <c r="E12" s="350">
        <v>3754</v>
      </c>
      <c r="F12" s="350">
        <v>1784</v>
      </c>
      <c r="G12" s="350">
        <v>1970</v>
      </c>
      <c r="H12" s="350">
        <v>3078</v>
      </c>
      <c r="I12" s="350">
        <v>1510</v>
      </c>
      <c r="J12" s="350">
        <v>1568</v>
      </c>
      <c r="K12" s="350">
        <v>2717</v>
      </c>
      <c r="L12" s="350">
        <v>1320</v>
      </c>
      <c r="M12" s="350">
        <v>1397</v>
      </c>
      <c r="N12" s="350">
        <v>2451</v>
      </c>
      <c r="O12" s="350">
        <v>1229</v>
      </c>
      <c r="P12" s="350">
        <v>1222</v>
      </c>
      <c r="Q12" s="350">
        <v>2337</v>
      </c>
      <c r="R12" s="350">
        <v>1222</v>
      </c>
      <c r="S12" s="350">
        <v>1115</v>
      </c>
    </row>
    <row r="13" spans="1:19" s="17" customFormat="1" ht="16.149999999999999" customHeight="1">
      <c r="A13" s="3" t="s">
        <v>19</v>
      </c>
      <c r="B13" s="349">
        <v>4659</v>
      </c>
      <c r="C13" s="350">
        <v>2205</v>
      </c>
      <c r="D13" s="350">
        <v>2454</v>
      </c>
      <c r="E13" s="350">
        <v>5476</v>
      </c>
      <c r="F13" s="350">
        <v>2648</v>
      </c>
      <c r="G13" s="350">
        <v>2828</v>
      </c>
      <c r="H13" s="350">
        <v>3859</v>
      </c>
      <c r="I13" s="350">
        <v>1951</v>
      </c>
      <c r="J13" s="350">
        <v>1908</v>
      </c>
      <c r="K13" s="350">
        <v>3291</v>
      </c>
      <c r="L13" s="350">
        <v>1656</v>
      </c>
      <c r="M13" s="350">
        <v>1635</v>
      </c>
      <c r="N13" s="350">
        <v>2676</v>
      </c>
      <c r="O13" s="350">
        <v>1376</v>
      </c>
      <c r="P13" s="350">
        <v>1300</v>
      </c>
      <c r="Q13" s="350">
        <v>2453</v>
      </c>
      <c r="R13" s="350">
        <v>1293</v>
      </c>
      <c r="S13" s="350">
        <v>1160</v>
      </c>
    </row>
    <row r="14" spans="1:19" s="17" customFormat="1" ht="16.149999999999999" customHeight="1">
      <c r="A14" s="3" t="s">
        <v>20</v>
      </c>
      <c r="B14" s="349">
        <v>4500</v>
      </c>
      <c r="C14" s="350">
        <v>2132</v>
      </c>
      <c r="D14" s="350">
        <v>2368</v>
      </c>
      <c r="E14" s="350">
        <v>4593</v>
      </c>
      <c r="F14" s="350">
        <v>2237</v>
      </c>
      <c r="G14" s="350">
        <v>2356</v>
      </c>
      <c r="H14" s="350">
        <v>5103</v>
      </c>
      <c r="I14" s="350">
        <v>2532</v>
      </c>
      <c r="J14" s="350">
        <v>2571</v>
      </c>
      <c r="K14" s="350">
        <v>3809</v>
      </c>
      <c r="L14" s="350">
        <v>1958</v>
      </c>
      <c r="M14" s="350">
        <v>1851</v>
      </c>
      <c r="N14" s="350">
        <v>3016</v>
      </c>
      <c r="O14" s="350">
        <v>1528</v>
      </c>
      <c r="P14" s="350">
        <v>1488</v>
      </c>
      <c r="Q14" s="350">
        <v>2606</v>
      </c>
      <c r="R14" s="350">
        <v>1346</v>
      </c>
      <c r="S14" s="350">
        <v>1260</v>
      </c>
    </row>
    <row r="15" spans="1:19" s="17" customFormat="1" ht="16.149999999999999" customHeight="1">
      <c r="A15" s="3" t="s">
        <v>21</v>
      </c>
      <c r="B15" s="349">
        <v>4616</v>
      </c>
      <c r="C15" s="350">
        <v>2134</v>
      </c>
      <c r="D15" s="350">
        <v>2482</v>
      </c>
      <c r="E15" s="350">
        <v>4493</v>
      </c>
      <c r="F15" s="350">
        <v>2128</v>
      </c>
      <c r="G15" s="350">
        <v>2365</v>
      </c>
      <c r="H15" s="350">
        <v>4422</v>
      </c>
      <c r="I15" s="350">
        <v>2169</v>
      </c>
      <c r="J15" s="350">
        <v>2253</v>
      </c>
      <c r="K15" s="350">
        <v>4997</v>
      </c>
      <c r="L15" s="350">
        <v>2526</v>
      </c>
      <c r="M15" s="350">
        <v>2471</v>
      </c>
      <c r="N15" s="350">
        <v>3623</v>
      </c>
      <c r="O15" s="350">
        <v>1854</v>
      </c>
      <c r="P15" s="350">
        <v>1769</v>
      </c>
      <c r="Q15" s="350">
        <v>2949</v>
      </c>
      <c r="R15" s="350">
        <v>1479</v>
      </c>
      <c r="S15" s="350">
        <v>1470</v>
      </c>
    </row>
    <row r="16" spans="1:19" s="17" customFormat="1" ht="16.149999999999999" customHeight="1">
      <c r="A16" s="3" t="s">
        <v>22</v>
      </c>
      <c r="B16" s="349">
        <v>5567</v>
      </c>
      <c r="C16" s="350">
        <v>2598</v>
      </c>
      <c r="D16" s="350">
        <v>2969</v>
      </c>
      <c r="E16" s="350">
        <v>4550</v>
      </c>
      <c r="F16" s="350">
        <v>2119</v>
      </c>
      <c r="G16" s="350">
        <v>2431</v>
      </c>
      <c r="H16" s="350">
        <v>4365</v>
      </c>
      <c r="I16" s="350">
        <v>2092</v>
      </c>
      <c r="J16" s="350">
        <v>2273</v>
      </c>
      <c r="K16" s="350">
        <v>4346</v>
      </c>
      <c r="L16" s="350">
        <v>2166</v>
      </c>
      <c r="M16" s="350">
        <v>2180</v>
      </c>
      <c r="N16" s="350">
        <v>4792</v>
      </c>
      <c r="O16" s="350">
        <v>2424</v>
      </c>
      <c r="P16" s="350">
        <v>2368</v>
      </c>
      <c r="Q16" s="350">
        <v>3629</v>
      </c>
      <c r="R16" s="350">
        <v>1903</v>
      </c>
      <c r="S16" s="350">
        <v>1726</v>
      </c>
    </row>
    <row r="17" spans="1:19" s="17" customFormat="1" ht="16.149999999999999" customHeight="1">
      <c r="A17" s="3" t="s">
        <v>23</v>
      </c>
      <c r="B17" s="349">
        <v>7593</v>
      </c>
      <c r="C17" s="350">
        <v>3565</v>
      </c>
      <c r="D17" s="350">
        <v>4028</v>
      </c>
      <c r="E17" s="350">
        <v>5364</v>
      </c>
      <c r="F17" s="350">
        <v>2494</v>
      </c>
      <c r="G17" s="350">
        <v>2870</v>
      </c>
      <c r="H17" s="350">
        <v>4458</v>
      </c>
      <c r="I17" s="350">
        <v>2092</v>
      </c>
      <c r="J17" s="350">
        <v>2366</v>
      </c>
      <c r="K17" s="350">
        <v>4283</v>
      </c>
      <c r="L17" s="350">
        <v>2056</v>
      </c>
      <c r="M17" s="350">
        <v>2227</v>
      </c>
      <c r="N17" s="350">
        <v>4199</v>
      </c>
      <c r="O17" s="350">
        <v>2089</v>
      </c>
      <c r="P17" s="350">
        <v>2110</v>
      </c>
      <c r="Q17" s="350">
        <v>4785</v>
      </c>
      <c r="R17" s="350">
        <v>2448</v>
      </c>
      <c r="S17" s="350">
        <v>2337</v>
      </c>
    </row>
    <row r="18" spans="1:19" s="17" customFormat="1" ht="16.149999999999999" customHeight="1">
      <c r="A18" s="3" t="s">
        <v>24</v>
      </c>
      <c r="B18" s="349">
        <v>6236</v>
      </c>
      <c r="C18" s="350">
        <v>2913</v>
      </c>
      <c r="D18" s="350">
        <v>3323</v>
      </c>
      <c r="E18" s="350">
        <v>7267</v>
      </c>
      <c r="F18" s="350">
        <v>3408</v>
      </c>
      <c r="G18" s="350">
        <v>3859</v>
      </c>
      <c r="H18" s="350">
        <v>5254</v>
      </c>
      <c r="I18" s="350">
        <v>2422</v>
      </c>
      <c r="J18" s="350">
        <v>2832</v>
      </c>
      <c r="K18" s="350">
        <v>4384</v>
      </c>
      <c r="L18" s="350">
        <v>2049</v>
      </c>
      <c r="M18" s="350">
        <v>2335</v>
      </c>
      <c r="N18" s="350">
        <v>4090</v>
      </c>
      <c r="O18" s="350">
        <v>1942</v>
      </c>
      <c r="P18" s="350">
        <v>2148</v>
      </c>
      <c r="Q18" s="350">
        <v>4123</v>
      </c>
      <c r="R18" s="350">
        <v>2087</v>
      </c>
      <c r="S18" s="350">
        <v>2036</v>
      </c>
    </row>
    <row r="19" spans="1:19" s="17" customFormat="1" ht="16.149999999999999" customHeight="1">
      <c r="A19" s="3" t="s">
        <v>25</v>
      </c>
      <c r="B19" s="349">
        <v>5358</v>
      </c>
      <c r="C19" s="350">
        <v>2418</v>
      </c>
      <c r="D19" s="350">
        <v>2940</v>
      </c>
      <c r="E19" s="350">
        <v>5934</v>
      </c>
      <c r="F19" s="350">
        <v>2799</v>
      </c>
      <c r="G19" s="350">
        <v>3135</v>
      </c>
      <c r="H19" s="350">
        <v>7064</v>
      </c>
      <c r="I19" s="350">
        <v>3341</v>
      </c>
      <c r="J19" s="350">
        <v>3723</v>
      </c>
      <c r="K19" s="350">
        <v>5130</v>
      </c>
      <c r="L19" s="350">
        <v>2394</v>
      </c>
      <c r="M19" s="350">
        <v>2736</v>
      </c>
      <c r="N19" s="350">
        <v>4232</v>
      </c>
      <c r="O19" s="350">
        <v>1988</v>
      </c>
      <c r="P19" s="350">
        <v>2244</v>
      </c>
      <c r="Q19" s="350">
        <v>4052</v>
      </c>
      <c r="R19" s="350">
        <v>1961</v>
      </c>
      <c r="S19" s="350">
        <v>2091</v>
      </c>
    </row>
    <row r="20" spans="1:19" s="17" customFormat="1" ht="16.149999999999999" customHeight="1">
      <c r="A20" s="3" t="s">
        <v>26</v>
      </c>
      <c r="B20" s="349">
        <v>5256</v>
      </c>
      <c r="C20" s="350">
        <v>2273</v>
      </c>
      <c r="D20" s="350">
        <v>2983</v>
      </c>
      <c r="E20" s="350">
        <v>5082</v>
      </c>
      <c r="F20" s="350">
        <v>2312</v>
      </c>
      <c r="G20" s="350">
        <v>2770</v>
      </c>
      <c r="H20" s="350">
        <v>5736</v>
      </c>
      <c r="I20" s="350">
        <v>2698</v>
      </c>
      <c r="J20" s="350">
        <v>3038</v>
      </c>
      <c r="K20" s="350">
        <v>6823</v>
      </c>
      <c r="L20" s="350">
        <v>3210</v>
      </c>
      <c r="M20" s="350">
        <v>3613</v>
      </c>
      <c r="N20" s="350">
        <v>4933</v>
      </c>
      <c r="O20" s="350">
        <v>2317</v>
      </c>
      <c r="P20" s="350">
        <v>2616</v>
      </c>
      <c r="Q20" s="350">
        <v>4134</v>
      </c>
      <c r="R20" s="350">
        <v>1925</v>
      </c>
      <c r="S20" s="350">
        <v>2209</v>
      </c>
    </row>
    <row r="21" spans="1:19" s="17" customFormat="1" ht="16.149999999999999" customHeight="1">
      <c r="A21" s="14" t="s">
        <v>7</v>
      </c>
      <c r="B21" s="135">
        <v>14116</v>
      </c>
      <c r="C21" s="136">
        <v>5573</v>
      </c>
      <c r="D21" s="136">
        <v>8543</v>
      </c>
      <c r="E21" s="136">
        <v>16493</v>
      </c>
      <c r="F21" s="136">
        <v>6524</v>
      </c>
      <c r="G21" s="136">
        <v>9969</v>
      </c>
      <c r="H21" s="136">
        <v>18260</v>
      </c>
      <c r="I21" s="136">
        <v>7187</v>
      </c>
      <c r="J21" s="136">
        <v>11073</v>
      </c>
      <c r="K21" s="136">
        <v>20027</v>
      </c>
      <c r="L21" s="136">
        <v>8069</v>
      </c>
      <c r="M21" s="136">
        <v>11958</v>
      </c>
      <c r="N21" s="136">
        <f t="shared" ref="N21" si="3">SUM(N22:N27)</f>
        <v>22262</v>
      </c>
      <c r="O21" s="136">
        <f>SUM(O22:O27)</f>
        <v>9170</v>
      </c>
      <c r="P21" s="136">
        <f>SUM(P22:P27)</f>
        <v>13092</v>
      </c>
      <c r="Q21" s="136">
        <f>SUM(Q22:Q27)</f>
        <v>22681</v>
      </c>
      <c r="R21" s="136">
        <f>SUM(R22:R27)</f>
        <v>9422</v>
      </c>
      <c r="S21" s="136">
        <f>SUM(S22:S27)</f>
        <v>13259</v>
      </c>
    </row>
    <row r="22" spans="1:19" s="17" customFormat="1" ht="16.149999999999999" customHeight="1">
      <c r="A22" s="3" t="s">
        <v>27</v>
      </c>
      <c r="B22" s="349">
        <v>4720</v>
      </c>
      <c r="C22" s="350">
        <v>2086</v>
      </c>
      <c r="D22" s="350">
        <v>2634</v>
      </c>
      <c r="E22" s="350">
        <v>4945</v>
      </c>
      <c r="F22" s="350">
        <v>2106</v>
      </c>
      <c r="G22" s="350">
        <v>2839</v>
      </c>
      <c r="H22" s="350">
        <v>4845</v>
      </c>
      <c r="I22" s="350">
        <v>2199</v>
      </c>
      <c r="J22" s="350">
        <v>2646</v>
      </c>
      <c r="K22" s="350">
        <v>5398</v>
      </c>
      <c r="L22" s="350">
        <v>2522</v>
      </c>
      <c r="M22" s="350">
        <v>2876</v>
      </c>
      <c r="N22" s="350">
        <v>6476</v>
      </c>
      <c r="O22" s="350">
        <v>3046</v>
      </c>
      <c r="P22" s="350">
        <v>3430</v>
      </c>
      <c r="Q22" s="350">
        <v>4803</v>
      </c>
      <c r="R22" s="350">
        <v>2227</v>
      </c>
      <c r="S22" s="350">
        <v>2576</v>
      </c>
    </row>
    <row r="23" spans="1:19" s="17" customFormat="1" ht="16.149999999999999" customHeight="1">
      <c r="A23" s="3" t="s">
        <v>28</v>
      </c>
      <c r="B23" s="349">
        <v>3619</v>
      </c>
      <c r="C23" s="350">
        <v>1456</v>
      </c>
      <c r="D23" s="350">
        <v>2163</v>
      </c>
      <c r="E23" s="350">
        <v>4318</v>
      </c>
      <c r="F23" s="350">
        <v>1885</v>
      </c>
      <c r="G23" s="350">
        <v>2433</v>
      </c>
      <c r="H23" s="350">
        <v>4477</v>
      </c>
      <c r="I23" s="350">
        <v>1868</v>
      </c>
      <c r="J23" s="350">
        <v>2609</v>
      </c>
      <c r="K23" s="350">
        <v>4455</v>
      </c>
      <c r="L23" s="350">
        <v>1971</v>
      </c>
      <c r="M23" s="350">
        <v>2484</v>
      </c>
      <c r="N23" s="350">
        <v>4938</v>
      </c>
      <c r="O23" s="350">
        <v>2240</v>
      </c>
      <c r="P23" s="350">
        <v>2698</v>
      </c>
      <c r="Q23" s="350">
        <v>6087</v>
      </c>
      <c r="R23" s="350">
        <v>2803</v>
      </c>
      <c r="S23" s="350">
        <v>3284</v>
      </c>
    </row>
    <row r="24" spans="1:19" s="17" customFormat="1" ht="16.149999999999999" customHeight="1">
      <c r="A24" s="3" t="s">
        <v>29</v>
      </c>
      <c r="B24" s="349">
        <v>2566</v>
      </c>
      <c r="C24" s="350">
        <v>977</v>
      </c>
      <c r="D24" s="350">
        <v>1589</v>
      </c>
      <c r="E24" s="350">
        <v>3244</v>
      </c>
      <c r="F24" s="350">
        <v>1253</v>
      </c>
      <c r="G24" s="350">
        <v>1991</v>
      </c>
      <c r="H24" s="350">
        <v>3827</v>
      </c>
      <c r="I24" s="350">
        <v>1552</v>
      </c>
      <c r="J24" s="350">
        <v>2275</v>
      </c>
      <c r="K24" s="350">
        <v>4009</v>
      </c>
      <c r="L24" s="350">
        <v>1595</v>
      </c>
      <c r="M24" s="350">
        <v>2414</v>
      </c>
      <c r="N24" s="350">
        <v>3963</v>
      </c>
      <c r="O24" s="350">
        <v>1685</v>
      </c>
      <c r="P24" s="350">
        <v>2278</v>
      </c>
      <c r="Q24" s="350">
        <v>4437</v>
      </c>
      <c r="R24" s="350">
        <v>1953</v>
      </c>
      <c r="S24" s="350">
        <v>2484</v>
      </c>
    </row>
    <row r="25" spans="1:19" s="17" customFormat="1" ht="16.149999999999999" customHeight="1">
      <c r="A25" s="3" t="s">
        <v>30</v>
      </c>
      <c r="B25" s="349">
        <v>1938</v>
      </c>
      <c r="C25" s="350">
        <v>680</v>
      </c>
      <c r="D25" s="350">
        <v>1258</v>
      </c>
      <c r="E25" s="350">
        <v>2071</v>
      </c>
      <c r="F25" s="350">
        <v>733</v>
      </c>
      <c r="G25" s="350">
        <v>1338</v>
      </c>
      <c r="H25" s="350">
        <v>2677</v>
      </c>
      <c r="I25" s="350">
        <v>916</v>
      </c>
      <c r="J25" s="350">
        <v>1761</v>
      </c>
      <c r="K25" s="350">
        <v>3180</v>
      </c>
      <c r="L25" s="350">
        <v>1163</v>
      </c>
      <c r="M25" s="350">
        <v>2017</v>
      </c>
      <c r="N25" s="350">
        <v>3363</v>
      </c>
      <c r="O25" s="350">
        <v>1223</v>
      </c>
      <c r="P25" s="350">
        <v>2140</v>
      </c>
      <c r="Q25" s="350">
        <v>3227</v>
      </c>
      <c r="R25" s="350">
        <v>1305</v>
      </c>
      <c r="S25" s="350">
        <v>1922</v>
      </c>
    </row>
    <row r="26" spans="1:19" s="17" customFormat="1" ht="16.149999999999999" customHeight="1">
      <c r="A26" s="3" t="s">
        <v>31</v>
      </c>
      <c r="B26" s="349">
        <v>926</v>
      </c>
      <c r="C26" s="350">
        <v>276</v>
      </c>
      <c r="D26" s="350">
        <v>650</v>
      </c>
      <c r="E26" s="350">
        <v>1322</v>
      </c>
      <c r="F26" s="350">
        <v>413</v>
      </c>
      <c r="G26" s="350">
        <v>909</v>
      </c>
      <c r="H26" s="350">
        <v>1476</v>
      </c>
      <c r="I26" s="350">
        <v>449</v>
      </c>
      <c r="J26" s="350">
        <v>1027</v>
      </c>
      <c r="K26" s="350">
        <v>1864</v>
      </c>
      <c r="L26" s="350">
        <v>545</v>
      </c>
      <c r="M26" s="350">
        <v>1319</v>
      </c>
      <c r="N26" s="350">
        <v>2200</v>
      </c>
      <c r="O26" s="350">
        <v>687</v>
      </c>
      <c r="P26" s="350">
        <v>1513</v>
      </c>
      <c r="Q26" s="350">
        <v>2449</v>
      </c>
      <c r="R26" s="350">
        <v>766</v>
      </c>
      <c r="S26" s="350">
        <v>1683</v>
      </c>
    </row>
    <row r="27" spans="1:19" s="17" customFormat="1" ht="16.149999999999999" customHeight="1">
      <c r="A27" s="3" t="s">
        <v>8</v>
      </c>
      <c r="B27" s="349">
        <v>347</v>
      </c>
      <c r="C27" s="350">
        <v>98</v>
      </c>
      <c r="D27" s="350">
        <v>249</v>
      </c>
      <c r="E27" s="350">
        <v>593</v>
      </c>
      <c r="F27" s="350">
        <v>134</v>
      </c>
      <c r="G27" s="350">
        <v>459</v>
      </c>
      <c r="H27" s="350">
        <v>958</v>
      </c>
      <c r="I27" s="350">
        <v>203</v>
      </c>
      <c r="J27" s="350">
        <v>755</v>
      </c>
      <c r="K27" s="350">
        <v>1121</v>
      </c>
      <c r="L27" s="350">
        <v>273</v>
      </c>
      <c r="M27" s="350">
        <v>848</v>
      </c>
      <c r="N27" s="350">
        <v>1322</v>
      </c>
      <c r="O27" s="350">
        <v>289</v>
      </c>
      <c r="P27" s="350">
        <v>1033</v>
      </c>
      <c r="Q27" s="350">
        <v>1678</v>
      </c>
      <c r="R27" s="350">
        <v>368</v>
      </c>
      <c r="S27" s="350">
        <v>1310</v>
      </c>
    </row>
    <row r="28" spans="1:19" s="17" customFormat="1" ht="16.149999999999999" customHeight="1" thickBot="1">
      <c r="A28" s="4" t="s">
        <v>9</v>
      </c>
      <c r="B28" s="351">
        <v>0</v>
      </c>
      <c r="C28" s="352">
        <v>0</v>
      </c>
      <c r="D28" s="352">
        <v>0</v>
      </c>
      <c r="E28" s="353">
        <v>150</v>
      </c>
      <c r="F28" s="353">
        <v>72</v>
      </c>
      <c r="G28" s="353">
        <v>78</v>
      </c>
      <c r="H28" s="352">
        <v>0</v>
      </c>
      <c r="I28" s="352">
        <v>0</v>
      </c>
      <c r="J28" s="352">
        <v>0</v>
      </c>
      <c r="K28" s="353">
        <v>96</v>
      </c>
      <c r="L28" s="353">
        <v>53</v>
      </c>
      <c r="M28" s="353">
        <v>43</v>
      </c>
      <c r="N28" s="353">
        <v>183</v>
      </c>
      <c r="O28" s="353">
        <v>82</v>
      </c>
      <c r="P28" s="353">
        <v>101</v>
      </c>
      <c r="Q28" s="353">
        <v>235</v>
      </c>
      <c r="R28" s="353">
        <v>130</v>
      </c>
      <c r="S28" s="353">
        <v>105</v>
      </c>
    </row>
    <row r="29" spans="1:19" s="294" customFormat="1" ht="16.149999999999999" customHeight="1">
      <c r="A29" s="295"/>
      <c r="B29" s="295"/>
      <c r="C29" s="295"/>
      <c r="D29" s="295"/>
      <c r="E29" s="295"/>
      <c r="F29" s="295"/>
      <c r="G29" s="295"/>
      <c r="H29" s="295"/>
      <c r="I29" s="295"/>
      <c r="J29" s="295"/>
      <c r="K29" s="5"/>
      <c r="L29" s="5"/>
      <c r="M29" s="5"/>
      <c r="N29" s="5"/>
      <c r="O29" s="5"/>
      <c r="P29" s="5"/>
      <c r="Q29" s="5"/>
      <c r="R29" s="5"/>
      <c r="S29" s="10" t="s">
        <v>32</v>
      </c>
    </row>
  </sheetData>
  <mergeCells count="8">
    <mergeCell ref="K3:M3"/>
    <mergeCell ref="N3:P3"/>
    <mergeCell ref="Q3:S3"/>
    <mergeCell ref="A1:J1"/>
    <mergeCell ref="A3:A4"/>
    <mergeCell ref="B3:D3"/>
    <mergeCell ref="E3:G3"/>
    <mergeCell ref="H3:J3"/>
  </mergeCells>
  <phoneticPr fontId="4"/>
  <printOptions horizontalCentered="1"/>
  <pageMargins left="0.39370078740157483" right="0.39370078740157483" top="0.59055118110236227" bottom="0.59055118110236227" header="0.11811023622047245" footer="0.11811023622047245"/>
  <pageSetup paperSize="9" scale="82" firstPageNumber="22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5DCBD-1320-48BE-9841-22BD946D8414}">
  <dimension ref="A1:L73"/>
  <sheetViews>
    <sheetView view="pageBreakPreview" zoomScaleNormal="100" zoomScaleSheetLayoutView="100" workbookViewId="0">
      <selection activeCell="C6" sqref="C6"/>
    </sheetView>
  </sheetViews>
  <sheetFormatPr defaultColWidth="8.875" defaultRowHeight="16.149999999999999" customHeight="1"/>
  <cols>
    <col min="1" max="1" width="9.5" style="1" customWidth="1"/>
    <col min="2" max="4" width="8.125" style="158" customWidth="1"/>
    <col min="5" max="5" width="7.625" style="158" customWidth="1"/>
    <col min="6" max="6" width="8.125" style="158" customWidth="1"/>
    <col min="7" max="9" width="7.625" style="158" customWidth="1"/>
    <col min="10" max="10" width="8.125" style="158" customWidth="1"/>
    <col min="11" max="12" width="7.625" style="158" customWidth="1"/>
    <col min="13" max="16384" width="8.875" style="158"/>
  </cols>
  <sheetData>
    <row r="1" spans="1:12" s="1" customFormat="1" ht="30" customHeight="1">
      <c r="A1" s="594" t="s">
        <v>396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</row>
    <row r="2" spans="1:12" s="5" customFormat="1" ht="16.149999999999999" customHeight="1" thickBot="1">
      <c r="I2" s="598" t="s">
        <v>388</v>
      </c>
      <c r="J2" s="598"/>
      <c r="K2" s="598"/>
      <c r="L2" s="598"/>
    </row>
    <row r="3" spans="1:12" s="17" customFormat="1" ht="16.149999999999999" customHeight="1">
      <c r="A3" s="597" t="s">
        <v>38</v>
      </c>
      <c r="B3" s="600" t="s">
        <v>385</v>
      </c>
      <c r="C3" s="600"/>
      <c r="D3" s="600"/>
      <c r="E3" s="600" t="s">
        <v>2</v>
      </c>
      <c r="F3" s="600"/>
      <c r="G3" s="600"/>
      <c r="H3" s="600"/>
      <c r="I3" s="600" t="s">
        <v>3</v>
      </c>
      <c r="J3" s="600"/>
      <c r="K3" s="600"/>
      <c r="L3" s="601"/>
    </row>
    <row r="4" spans="1:12" s="17" customFormat="1" ht="16.149999999999999" customHeight="1">
      <c r="A4" s="599"/>
      <c r="B4" s="280" t="s">
        <v>1</v>
      </c>
      <c r="C4" s="280" t="s">
        <v>2</v>
      </c>
      <c r="D4" s="280" t="s">
        <v>3</v>
      </c>
      <c r="E4" s="280" t="s">
        <v>37</v>
      </c>
      <c r="F4" s="280" t="s">
        <v>36</v>
      </c>
      <c r="G4" s="280" t="s">
        <v>35</v>
      </c>
      <c r="H4" s="280" t="s">
        <v>34</v>
      </c>
      <c r="I4" s="280" t="s">
        <v>37</v>
      </c>
      <c r="J4" s="280" t="s">
        <v>36</v>
      </c>
      <c r="K4" s="280" t="s">
        <v>35</v>
      </c>
      <c r="L4" s="281" t="s">
        <v>34</v>
      </c>
    </row>
    <row r="5" spans="1:12" s="17" customFormat="1" ht="16.149999999999999" customHeight="1">
      <c r="A5" s="18" t="s">
        <v>13</v>
      </c>
      <c r="B5" s="137"/>
      <c r="C5" s="138"/>
      <c r="D5" s="138"/>
      <c r="E5" s="138"/>
      <c r="F5" s="138"/>
      <c r="G5" s="138"/>
      <c r="H5" s="138"/>
      <c r="I5" s="138"/>
      <c r="J5" s="138"/>
      <c r="K5" s="138"/>
      <c r="L5" s="138"/>
    </row>
    <row r="6" spans="1:12" s="17" customFormat="1" ht="16.149999999999999" customHeight="1">
      <c r="A6" s="159" t="s">
        <v>1</v>
      </c>
      <c r="B6" s="175">
        <f t="shared" ref="B6:C6" si="0">SUM(B7:B21)</f>
        <v>65095</v>
      </c>
      <c r="C6" s="136">
        <f t="shared" si="0"/>
        <v>29733</v>
      </c>
      <c r="D6" s="136">
        <f>SUM(D7:D21)</f>
        <v>35362</v>
      </c>
      <c r="E6" s="136">
        <f t="shared" ref="E6:L6" si="1">SUM(E7:E21)</f>
        <v>7841</v>
      </c>
      <c r="F6" s="136">
        <f t="shared" si="1"/>
        <v>19294</v>
      </c>
      <c r="G6" s="136">
        <f t="shared" si="1"/>
        <v>1088</v>
      </c>
      <c r="H6" s="136">
        <f t="shared" si="1"/>
        <v>1444</v>
      </c>
      <c r="I6" s="136">
        <f t="shared" si="1"/>
        <v>6728</v>
      </c>
      <c r="J6" s="136">
        <f t="shared" si="1"/>
        <v>19313</v>
      </c>
      <c r="K6" s="136">
        <f t="shared" si="1"/>
        <v>6232</v>
      </c>
      <c r="L6" s="136">
        <f t="shared" si="1"/>
        <v>2998</v>
      </c>
    </row>
    <row r="7" spans="1:12" s="17" customFormat="1" ht="16.149999999999999" customHeight="1">
      <c r="A7" s="6" t="s">
        <v>17</v>
      </c>
      <c r="B7" s="349">
        <v>3496</v>
      </c>
      <c r="C7" s="350">
        <v>1739</v>
      </c>
      <c r="D7" s="350">
        <v>1757</v>
      </c>
      <c r="E7" s="350">
        <v>1729</v>
      </c>
      <c r="F7" s="350">
        <v>9</v>
      </c>
      <c r="G7" s="354">
        <v>0</v>
      </c>
      <c r="H7" s="350">
        <v>1</v>
      </c>
      <c r="I7" s="350">
        <v>1741</v>
      </c>
      <c r="J7" s="350">
        <v>16</v>
      </c>
      <c r="K7" s="354">
        <v>0</v>
      </c>
      <c r="L7" s="350">
        <v>0</v>
      </c>
    </row>
    <row r="8" spans="1:12" s="17" customFormat="1" ht="16.149999999999999" customHeight="1">
      <c r="A8" s="6" t="s">
        <v>18</v>
      </c>
      <c r="B8" s="349">
        <v>3078</v>
      </c>
      <c r="C8" s="350">
        <v>1510</v>
      </c>
      <c r="D8" s="350">
        <v>1568</v>
      </c>
      <c r="E8" s="350">
        <v>1382</v>
      </c>
      <c r="F8" s="350">
        <v>123</v>
      </c>
      <c r="G8" s="354">
        <v>0</v>
      </c>
      <c r="H8" s="350">
        <v>5</v>
      </c>
      <c r="I8" s="350">
        <v>1345</v>
      </c>
      <c r="J8" s="350">
        <v>191</v>
      </c>
      <c r="K8" s="354">
        <v>1</v>
      </c>
      <c r="L8" s="350">
        <v>31</v>
      </c>
    </row>
    <row r="9" spans="1:12" s="17" customFormat="1" ht="16.149999999999999" customHeight="1">
      <c r="A9" s="6" t="s">
        <v>19</v>
      </c>
      <c r="B9" s="349">
        <v>3859</v>
      </c>
      <c r="C9" s="350">
        <v>1951</v>
      </c>
      <c r="D9" s="350">
        <v>1908</v>
      </c>
      <c r="E9" s="350">
        <v>1349</v>
      </c>
      <c r="F9" s="350">
        <v>571</v>
      </c>
      <c r="G9" s="350">
        <v>1</v>
      </c>
      <c r="H9" s="350">
        <v>30</v>
      </c>
      <c r="I9" s="350">
        <v>1136</v>
      </c>
      <c r="J9" s="350">
        <v>705</v>
      </c>
      <c r="K9" s="350">
        <v>1</v>
      </c>
      <c r="L9" s="350">
        <v>66</v>
      </c>
    </row>
    <row r="10" spans="1:12" s="17" customFormat="1" ht="16.149999999999999" customHeight="1">
      <c r="A10" s="6" t="s">
        <v>20</v>
      </c>
      <c r="B10" s="349">
        <v>5103</v>
      </c>
      <c r="C10" s="350">
        <v>2532</v>
      </c>
      <c r="D10" s="350">
        <v>2571</v>
      </c>
      <c r="E10" s="350">
        <v>1210</v>
      </c>
      <c r="F10" s="350">
        <v>1239</v>
      </c>
      <c r="G10" s="354">
        <v>1</v>
      </c>
      <c r="H10" s="350">
        <v>82</v>
      </c>
      <c r="I10" s="350">
        <v>790</v>
      </c>
      <c r="J10" s="350">
        <v>1578</v>
      </c>
      <c r="K10" s="350">
        <v>8</v>
      </c>
      <c r="L10" s="350">
        <v>194</v>
      </c>
    </row>
    <row r="11" spans="1:12" s="17" customFormat="1" ht="16.149999999999999" customHeight="1">
      <c r="A11" s="6" t="s">
        <v>21</v>
      </c>
      <c r="B11" s="349">
        <v>4422</v>
      </c>
      <c r="C11" s="350">
        <v>2169</v>
      </c>
      <c r="D11" s="350">
        <v>2253</v>
      </c>
      <c r="E11" s="350">
        <v>676</v>
      </c>
      <c r="F11" s="350">
        <v>1377</v>
      </c>
      <c r="G11" s="350">
        <v>9</v>
      </c>
      <c r="H11" s="350">
        <v>98</v>
      </c>
      <c r="I11" s="350">
        <v>408</v>
      </c>
      <c r="J11" s="350">
        <v>1627</v>
      </c>
      <c r="K11" s="350">
        <v>16</v>
      </c>
      <c r="L11" s="350">
        <v>195</v>
      </c>
    </row>
    <row r="12" spans="1:12" s="17" customFormat="1" ht="16.149999999999999" customHeight="1">
      <c r="A12" s="6" t="s">
        <v>22</v>
      </c>
      <c r="B12" s="349">
        <v>4365</v>
      </c>
      <c r="C12" s="350">
        <v>2092</v>
      </c>
      <c r="D12" s="350">
        <v>2273</v>
      </c>
      <c r="E12" s="350">
        <v>454</v>
      </c>
      <c r="F12" s="350">
        <v>1493</v>
      </c>
      <c r="G12" s="350">
        <v>5</v>
      </c>
      <c r="H12" s="350">
        <v>130</v>
      </c>
      <c r="I12" s="350">
        <v>263</v>
      </c>
      <c r="J12" s="350">
        <v>1737</v>
      </c>
      <c r="K12" s="350">
        <v>33</v>
      </c>
      <c r="L12" s="350">
        <v>237</v>
      </c>
    </row>
    <row r="13" spans="1:12" s="17" customFormat="1" ht="16.149999999999999" customHeight="1">
      <c r="A13" s="6" t="s">
        <v>23</v>
      </c>
      <c r="B13" s="349">
        <v>4458</v>
      </c>
      <c r="C13" s="350">
        <v>2092</v>
      </c>
      <c r="D13" s="350">
        <v>2366</v>
      </c>
      <c r="E13" s="350">
        <v>304</v>
      </c>
      <c r="F13" s="350">
        <v>1624</v>
      </c>
      <c r="G13" s="350">
        <v>15</v>
      </c>
      <c r="H13" s="350">
        <v>142</v>
      </c>
      <c r="I13" s="350">
        <v>155</v>
      </c>
      <c r="J13" s="350">
        <v>1871</v>
      </c>
      <c r="K13" s="350">
        <v>54</v>
      </c>
      <c r="L13" s="350">
        <v>282</v>
      </c>
    </row>
    <row r="14" spans="1:12" s="17" customFormat="1" ht="16.149999999999999" customHeight="1">
      <c r="A14" s="6" t="s">
        <v>24</v>
      </c>
      <c r="B14" s="349">
        <v>5254</v>
      </c>
      <c r="C14" s="350">
        <v>2422</v>
      </c>
      <c r="D14" s="350">
        <v>2832</v>
      </c>
      <c r="E14" s="350">
        <v>264</v>
      </c>
      <c r="F14" s="350">
        <v>1961</v>
      </c>
      <c r="G14" s="350">
        <v>37</v>
      </c>
      <c r="H14" s="350">
        <v>156</v>
      </c>
      <c r="I14" s="350">
        <v>162</v>
      </c>
      <c r="J14" s="350">
        <v>2139</v>
      </c>
      <c r="K14" s="350">
        <v>121</v>
      </c>
      <c r="L14" s="350">
        <v>398</v>
      </c>
    </row>
    <row r="15" spans="1:12" s="17" customFormat="1" ht="16.149999999999999" customHeight="1">
      <c r="A15" s="6" t="s">
        <v>25</v>
      </c>
      <c r="B15" s="349">
        <v>7064</v>
      </c>
      <c r="C15" s="350">
        <v>3341</v>
      </c>
      <c r="D15" s="350">
        <v>3723</v>
      </c>
      <c r="E15" s="350">
        <v>242</v>
      </c>
      <c r="F15" s="350">
        <v>2772</v>
      </c>
      <c r="G15" s="350">
        <v>54</v>
      </c>
      <c r="H15" s="350">
        <v>263</v>
      </c>
      <c r="I15" s="350">
        <v>186</v>
      </c>
      <c r="J15" s="350">
        <v>2757</v>
      </c>
      <c r="K15" s="350">
        <v>272</v>
      </c>
      <c r="L15" s="350">
        <v>495</v>
      </c>
    </row>
    <row r="16" spans="1:12" s="17" customFormat="1" ht="16.149999999999999" customHeight="1">
      <c r="A16" s="6" t="s">
        <v>26</v>
      </c>
      <c r="B16" s="349">
        <v>5736</v>
      </c>
      <c r="C16" s="350">
        <v>2698</v>
      </c>
      <c r="D16" s="350">
        <v>3038</v>
      </c>
      <c r="E16" s="350">
        <v>120</v>
      </c>
      <c r="F16" s="350">
        <v>2265</v>
      </c>
      <c r="G16" s="350">
        <v>103</v>
      </c>
      <c r="H16" s="350">
        <v>202</v>
      </c>
      <c r="I16" s="350">
        <v>149</v>
      </c>
      <c r="J16" s="350">
        <v>2086</v>
      </c>
      <c r="K16" s="350">
        <v>413</v>
      </c>
      <c r="L16" s="350">
        <v>379</v>
      </c>
    </row>
    <row r="17" spans="1:12" s="17" customFormat="1" ht="16.149999999999999" customHeight="1">
      <c r="A17" s="6" t="s">
        <v>27</v>
      </c>
      <c r="B17" s="349">
        <v>4845</v>
      </c>
      <c r="C17" s="350">
        <v>2199</v>
      </c>
      <c r="D17" s="350">
        <v>2646</v>
      </c>
      <c r="E17" s="350">
        <v>49</v>
      </c>
      <c r="F17" s="350">
        <v>1852</v>
      </c>
      <c r="G17" s="350">
        <v>140</v>
      </c>
      <c r="H17" s="350">
        <v>147</v>
      </c>
      <c r="I17" s="350">
        <v>105</v>
      </c>
      <c r="J17" s="350">
        <v>1749</v>
      </c>
      <c r="K17" s="350">
        <v>512</v>
      </c>
      <c r="L17" s="350">
        <v>271</v>
      </c>
    </row>
    <row r="18" spans="1:12" s="17" customFormat="1" ht="16.149999999999999" customHeight="1">
      <c r="A18" s="6" t="s">
        <v>28</v>
      </c>
      <c r="B18" s="349">
        <v>4477</v>
      </c>
      <c r="C18" s="350">
        <v>1868</v>
      </c>
      <c r="D18" s="350">
        <v>2609</v>
      </c>
      <c r="E18" s="350">
        <v>42</v>
      </c>
      <c r="F18" s="350">
        <v>1563</v>
      </c>
      <c r="G18" s="350">
        <v>161</v>
      </c>
      <c r="H18" s="350">
        <v>100</v>
      </c>
      <c r="I18" s="350">
        <v>122</v>
      </c>
      <c r="J18" s="350">
        <v>1402</v>
      </c>
      <c r="K18" s="350">
        <v>879</v>
      </c>
      <c r="L18" s="350">
        <v>198</v>
      </c>
    </row>
    <row r="19" spans="1:12" s="17" customFormat="1" ht="16.149999999999999" customHeight="1">
      <c r="A19" s="6" t="s">
        <v>29</v>
      </c>
      <c r="B19" s="349">
        <v>3827</v>
      </c>
      <c r="C19" s="350">
        <v>1552</v>
      </c>
      <c r="D19" s="350">
        <v>2275</v>
      </c>
      <c r="E19" s="350">
        <v>13</v>
      </c>
      <c r="F19" s="350">
        <v>1281</v>
      </c>
      <c r="G19" s="350">
        <v>199</v>
      </c>
      <c r="H19" s="350">
        <v>57</v>
      </c>
      <c r="I19" s="350">
        <v>87</v>
      </c>
      <c r="J19" s="350">
        <v>923</v>
      </c>
      <c r="K19" s="350">
        <v>1129</v>
      </c>
      <c r="L19" s="350">
        <v>126</v>
      </c>
    </row>
    <row r="20" spans="1:12" s="17" customFormat="1" ht="16.149999999999999" customHeight="1">
      <c r="A20" s="6" t="s">
        <v>30</v>
      </c>
      <c r="B20" s="349">
        <v>2677</v>
      </c>
      <c r="C20" s="350">
        <v>916</v>
      </c>
      <c r="D20" s="350">
        <v>1761</v>
      </c>
      <c r="E20" s="350">
        <v>2</v>
      </c>
      <c r="F20" s="350">
        <v>730</v>
      </c>
      <c r="G20" s="350">
        <v>162</v>
      </c>
      <c r="H20" s="350">
        <v>20</v>
      </c>
      <c r="I20" s="350">
        <v>60</v>
      </c>
      <c r="J20" s="350">
        <v>399</v>
      </c>
      <c r="K20" s="350">
        <v>1213</v>
      </c>
      <c r="L20" s="350">
        <v>84</v>
      </c>
    </row>
    <row r="21" spans="1:12" s="17" customFormat="1" ht="16.149999999999999" customHeight="1">
      <c r="A21" s="7" t="s">
        <v>33</v>
      </c>
      <c r="B21" s="355">
        <v>2434</v>
      </c>
      <c r="C21" s="356">
        <v>652</v>
      </c>
      <c r="D21" s="356">
        <v>1782</v>
      </c>
      <c r="E21" s="356">
        <v>5</v>
      </c>
      <c r="F21" s="356">
        <v>434</v>
      </c>
      <c r="G21" s="356">
        <v>201</v>
      </c>
      <c r="H21" s="356">
        <v>11</v>
      </c>
      <c r="I21" s="356">
        <v>19</v>
      </c>
      <c r="J21" s="356">
        <v>133</v>
      </c>
      <c r="K21" s="356">
        <v>1580</v>
      </c>
      <c r="L21" s="356">
        <v>42</v>
      </c>
    </row>
    <row r="22" spans="1:12" s="17" customFormat="1" ht="16.149999999999999" customHeight="1">
      <c r="A22" s="18" t="s">
        <v>204</v>
      </c>
      <c r="B22" s="9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s="17" customFormat="1" ht="16.149999999999999" customHeight="1">
      <c r="A23" s="159" t="s">
        <v>1</v>
      </c>
      <c r="B23" s="175">
        <v>62837</v>
      </c>
      <c r="C23" s="136">
        <v>28928</v>
      </c>
      <c r="D23" s="136">
        <v>33909</v>
      </c>
      <c r="E23" s="136">
        <v>8000</v>
      </c>
      <c r="F23" s="136">
        <v>18199</v>
      </c>
      <c r="G23" s="136">
        <v>1107</v>
      </c>
      <c r="H23" s="136">
        <v>1543</v>
      </c>
      <c r="I23" s="136">
        <v>6460</v>
      </c>
      <c r="J23" s="136">
        <v>18281</v>
      </c>
      <c r="K23" s="136">
        <v>6140</v>
      </c>
      <c r="L23" s="136">
        <v>2916</v>
      </c>
    </row>
    <row r="24" spans="1:12" s="17" customFormat="1" ht="16.149999999999999" customHeight="1">
      <c r="A24" s="6" t="s">
        <v>17</v>
      </c>
      <c r="B24" s="349">
        <v>3030</v>
      </c>
      <c r="C24" s="350">
        <v>1524</v>
      </c>
      <c r="D24" s="350">
        <v>1506</v>
      </c>
      <c r="E24" s="350">
        <v>1516</v>
      </c>
      <c r="F24" s="350">
        <v>7</v>
      </c>
      <c r="G24" s="354">
        <v>0</v>
      </c>
      <c r="H24" s="350">
        <v>1</v>
      </c>
      <c r="I24" s="350">
        <v>1498</v>
      </c>
      <c r="J24" s="350">
        <v>7</v>
      </c>
      <c r="K24" s="354">
        <v>0</v>
      </c>
      <c r="L24" s="350">
        <v>1</v>
      </c>
    </row>
    <row r="25" spans="1:12" s="17" customFormat="1" ht="16.149999999999999" customHeight="1">
      <c r="A25" s="6" t="s">
        <v>18</v>
      </c>
      <c r="B25" s="349">
        <v>2717</v>
      </c>
      <c r="C25" s="350">
        <v>1320</v>
      </c>
      <c r="D25" s="350">
        <v>1397</v>
      </c>
      <c r="E25" s="350">
        <v>1206</v>
      </c>
      <c r="F25" s="350">
        <v>100</v>
      </c>
      <c r="G25" s="354">
        <v>0</v>
      </c>
      <c r="H25" s="350">
        <v>10</v>
      </c>
      <c r="I25" s="350">
        <v>1209</v>
      </c>
      <c r="J25" s="350">
        <v>169</v>
      </c>
      <c r="K25" s="354">
        <v>0</v>
      </c>
      <c r="L25" s="350">
        <v>19</v>
      </c>
    </row>
    <row r="26" spans="1:12" s="17" customFormat="1" ht="16.149999999999999" customHeight="1">
      <c r="A26" s="6" t="s">
        <v>19</v>
      </c>
      <c r="B26" s="349">
        <v>3291</v>
      </c>
      <c r="C26" s="350">
        <v>1656</v>
      </c>
      <c r="D26" s="350">
        <v>1635</v>
      </c>
      <c r="E26" s="350">
        <v>1207</v>
      </c>
      <c r="F26" s="350">
        <v>414</v>
      </c>
      <c r="G26" s="350">
        <v>1</v>
      </c>
      <c r="H26" s="350">
        <v>28</v>
      </c>
      <c r="I26" s="350">
        <v>969</v>
      </c>
      <c r="J26" s="350">
        <v>590</v>
      </c>
      <c r="K26" s="350">
        <v>1</v>
      </c>
      <c r="L26" s="350">
        <v>73</v>
      </c>
    </row>
    <row r="27" spans="1:12" s="17" customFormat="1" ht="16.149999999999999" customHeight="1">
      <c r="A27" s="6" t="s">
        <v>20</v>
      </c>
      <c r="B27" s="349">
        <v>3809</v>
      </c>
      <c r="C27" s="350">
        <v>1958</v>
      </c>
      <c r="D27" s="350">
        <v>1851</v>
      </c>
      <c r="E27" s="350">
        <v>969</v>
      </c>
      <c r="F27" s="350">
        <v>929</v>
      </c>
      <c r="G27" s="354">
        <v>0</v>
      </c>
      <c r="H27" s="350">
        <v>56</v>
      </c>
      <c r="I27" s="350">
        <v>619</v>
      </c>
      <c r="J27" s="350">
        <v>1099</v>
      </c>
      <c r="K27" s="350">
        <v>4</v>
      </c>
      <c r="L27" s="350">
        <v>123</v>
      </c>
    </row>
    <row r="28" spans="1:12" s="17" customFormat="1" ht="16.149999999999999" customHeight="1">
      <c r="A28" s="6" t="s">
        <v>21</v>
      </c>
      <c r="B28" s="349">
        <v>4997</v>
      </c>
      <c r="C28" s="350">
        <v>2526</v>
      </c>
      <c r="D28" s="350">
        <v>2471</v>
      </c>
      <c r="E28" s="350">
        <v>982</v>
      </c>
      <c r="F28" s="350">
        <v>1424</v>
      </c>
      <c r="G28" s="350">
        <v>2</v>
      </c>
      <c r="H28" s="350">
        <v>108</v>
      </c>
      <c r="I28" s="350">
        <v>564</v>
      </c>
      <c r="J28" s="350">
        <v>1651</v>
      </c>
      <c r="K28" s="350">
        <v>12</v>
      </c>
      <c r="L28" s="350">
        <v>239</v>
      </c>
    </row>
    <row r="29" spans="1:12" s="17" customFormat="1" ht="16.149999999999999" customHeight="1">
      <c r="A29" s="6" t="s">
        <v>22</v>
      </c>
      <c r="B29" s="349">
        <v>4346</v>
      </c>
      <c r="C29" s="350">
        <v>2166</v>
      </c>
      <c r="D29" s="350">
        <v>2180</v>
      </c>
      <c r="E29" s="350">
        <v>632</v>
      </c>
      <c r="F29" s="350">
        <v>1387</v>
      </c>
      <c r="G29" s="350">
        <v>10</v>
      </c>
      <c r="H29" s="350">
        <v>133</v>
      </c>
      <c r="I29" s="350">
        <v>341</v>
      </c>
      <c r="J29" s="350">
        <v>1574</v>
      </c>
      <c r="K29" s="350">
        <v>23</v>
      </c>
      <c r="L29" s="350">
        <v>236</v>
      </c>
    </row>
    <row r="30" spans="1:12" s="17" customFormat="1" ht="16.149999999999999" customHeight="1">
      <c r="A30" s="6" t="s">
        <v>23</v>
      </c>
      <c r="B30" s="349">
        <v>4283</v>
      </c>
      <c r="C30" s="350">
        <v>2056</v>
      </c>
      <c r="D30" s="350">
        <v>2227</v>
      </c>
      <c r="E30" s="350">
        <v>454</v>
      </c>
      <c r="F30" s="350">
        <v>1424</v>
      </c>
      <c r="G30" s="350">
        <v>6</v>
      </c>
      <c r="H30" s="350">
        <v>166</v>
      </c>
      <c r="I30" s="350">
        <v>248</v>
      </c>
      <c r="J30" s="350">
        <v>1670</v>
      </c>
      <c r="K30" s="350">
        <v>42</v>
      </c>
      <c r="L30" s="350">
        <v>263</v>
      </c>
    </row>
    <row r="31" spans="1:12" s="17" customFormat="1" ht="16.149999999999999" customHeight="1">
      <c r="A31" s="6" t="s">
        <v>24</v>
      </c>
      <c r="B31" s="349">
        <v>4384</v>
      </c>
      <c r="C31" s="350">
        <v>2049</v>
      </c>
      <c r="D31" s="350">
        <v>2335</v>
      </c>
      <c r="E31" s="350">
        <v>302</v>
      </c>
      <c r="F31" s="350">
        <v>1561</v>
      </c>
      <c r="G31" s="350">
        <v>15</v>
      </c>
      <c r="H31" s="350">
        <v>168</v>
      </c>
      <c r="I31" s="350">
        <v>170</v>
      </c>
      <c r="J31" s="350">
        <v>1768</v>
      </c>
      <c r="K31" s="350">
        <v>83</v>
      </c>
      <c r="L31" s="350">
        <v>309</v>
      </c>
    </row>
    <row r="32" spans="1:12" s="17" customFormat="1" ht="16.149999999999999" customHeight="1">
      <c r="A32" s="6" t="s">
        <v>25</v>
      </c>
      <c r="B32" s="349">
        <v>5130</v>
      </c>
      <c r="C32" s="350">
        <v>2394</v>
      </c>
      <c r="D32" s="350">
        <v>2736</v>
      </c>
      <c r="E32" s="350">
        <v>287</v>
      </c>
      <c r="F32" s="350">
        <v>1858</v>
      </c>
      <c r="G32" s="350">
        <v>44</v>
      </c>
      <c r="H32" s="350">
        <v>193</v>
      </c>
      <c r="I32" s="350">
        <v>160</v>
      </c>
      <c r="J32" s="350">
        <v>2054</v>
      </c>
      <c r="K32" s="350">
        <v>169</v>
      </c>
      <c r="L32" s="350">
        <v>342</v>
      </c>
    </row>
    <row r="33" spans="1:12" s="17" customFormat="1" ht="16.149999999999999" customHeight="1">
      <c r="A33" s="6" t="s">
        <v>26</v>
      </c>
      <c r="B33" s="349">
        <v>6823</v>
      </c>
      <c r="C33" s="350">
        <v>3210</v>
      </c>
      <c r="D33" s="350">
        <v>3613</v>
      </c>
      <c r="E33" s="350">
        <v>232</v>
      </c>
      <c r="F33" s="350">
        <v>2621</v>
      </c>
      <c r="G33" s="350">
        <v>87</v>
      </c>
      <c r="H33" s="350">
        <v>263</v>
      </c>
      <c r="I33" s="350">
        <v>178</v>
      </c>
      <c r="J33" s="350">
        <v>2586</v>
      </c>
      <c r="K33" s="350">
        <v>377</v>
      </c>
      <c r="L33" s="350">
        <v>458</v>
      </c>
    </row>
    <row r="34" spans="1:12" s="17" customFormat="1" ht="16.149999999999999" customHeight="1">
      <c r="A34" s="6" t="s">
        <v>27</v>
      </c>
      <c r="B34" s="349">
        <v>5398</v>
      </c>
      <c r="C34" s="350">
        <v>2522</v>
      </c>
      <c r="D34" s="350">
        <v>2876</v>
      </c>
      <c r="E34" s="350">
        <v>118</v>
      </c>
      <c r="F34" s="350">
        <v>2092</v>
      </c>
      <c r="G34" s="350">
        <v>132</v>
      </c>
      <c r="H34" s="350">
        <v>174</v>
      </c>
      <c r="I34" s="350">
        <v>150</v>
      </c>
      <c r="J34" s="350">
        <v>1845</v>
      </c>
      <c r="K34" s="350">
        <v>548</v>
      </c>
      <c r="L34" s="350">
        <v>328</v>
      </c>
    </row>
    <row r="35" spans="1:12" s="17" customFormat="1" ht="16.149999999999999" customHeight="1">
      <c r="A35" s="6" t="s">
        <v>28</v>
      </c>
      <c r="B35" s="349">
        <v>4455</v>
      </c>
      <c r="C35" s="350">
        <v>1971</v>
      </c>
      <c r="D35" s="350">
        <v>2484</v>
      </c>
      <c r="E35" s="350">
        <v>49</v>
      </c>
      <c r="F35" s="350">
        <v>1613</v>
      </c>
      <c r="G35" s="350">
        <v>176</v>
      </c>
      <c r="H35" s="350">
        <v>129</v>
      </c>
      <c r="I35" s="350">
        <v>114</v>
      </c>
      <c r="J35" s="350">
        <v>1456</v>
      </c>
      <c r="K35" s="350">
        <v>709</v>
      </c>
      <c r="L35" s="350">
        <v>200</v>
      </c>
    </row>
    <row r="36" spans="1:12" s="17" customFormat="1" ht="16.149999999999999" customHeight="1">
      <c r="A36" s="6" t="s">
        <v>29</v>
      </c>
      <c r="B36" s="349">
        <v>4009</v>
      </c>
      <c r="C36" s="350">
        <v>1595</v>
      </c>
      <c r="D36" s="350">
        <v>2414</v>
      </c>
      <c r="E36" s="350">
        <v>26</v>
      </c>
      <c r="F36" s="350">
        <v>1301</v>
      </c>
      <c r="G36" s="350">
        <v>193</v>
      </c>
      <c r="H36" s="350">
        <v>70</v>
      </c>
      <c r="I36" s="350">
        <v>105</v>
      </c>
      <c r="J36" s="350">
        <v>1046</v>
      </c>
      <c r="K36" s="350">
        <v>1104</v>
      </c>
      <c r="L36" s="350">
        <v>143</v>
      </c>
    </row>
    <row r="37" spans="1:12" s="17" customFormat="1" ht="16.149999999999999" customHeight="1">
      <c r="A37" s="6" t="s">
        <v>30</v>
      </c>
      <c r="B37" s="349">
        <v>3180</v>
      </c>
      <c r="C37" s="350">
        <v>1163</v>
      </c>
      <c r="D37" s="350">
        <v>2017</v>
      </c>
      <c r="E37" s="350">
        <v>14</v>
      </c>
      <c r="F37" s="350">
        <v>918</v>
      </c>
      <c r="G37" s="350">
        <v>195</v>
      </c>
      <c r="H37" s="350">
        <v>31</v>
      </c>
      <c r="I37" s="350">
        <v>76</v>
      </c>
      <c r="J37" s="350">
        <v>545</v>
      </c>
      <c r="K37" s="350">
        <v>1276</v>
      </c>
      <c r="L37" s="350">
        <v>107</v>
      </c>
    </row>
    <row r="38" spans="1:12" s="17" customFormat="1" ht="16.149999999999999" customHeight="1">
      <c r="A38" s="184" t="s">
        <v>33</v>
      </c>
      <c r="B38" s="349">
        <v>2985</v>
      </c>
      <c r="C38" s="350">
        <v>818</v>
      </c>
      <c r="D38" s="350">
        <v>2167</v>
      </c>
      <c r="E38" s="350">
        <v>6</v>
      </c>
      <c r="F38" s="350">
        <v>550</v>
      </c>
      <c r="G38" s="350">
        <v>246</v>
      </c>
      <c r="H38" s="350">
        <v>13</v>
      </c>
      <c r="I38" s="350">
        <v>59</v>
      </c>
      <c r="J38" s="350">
        <v>221</v>
      </c>
      <c r="K38" s="350">
        <v>1792</v>
      </c>
      <c r="L38" s="350">
        <v>75</v>
      </c>
    </row>
    <row r="39" spans="1:12" s="17" customFormat="1" ht="16.149999999999999" customHeight="1">
      <c r="A39" s="185" t="s">
        <v>277</v>
      </c>
      <c r="B39" s="186"/>
      <c r="C39" s="187"/>
      <c r="D39" s="187"/>
      <c r="E39" s="187"/>
      <c r="F39" s="187"/>
      <c r="G39" s="187"/>
      <c r="H39" s="187"/>
      <c r="I39" s="187"/>
      <c r="J39" s="187"/>
      <c r="K39" s="187"/>
      <c r="L39" s="187"/>
    </row>
    <row r="40" spans="1:12" s="17" customFormat="1" ht="16.149999999999999" customHeight="1">
      <c r="A40" s="159" t="s">
        <v>1</v>
      </c>
      <c r="B40" s="175">
        <f t="shared" ref="B40:C40" si="2">SUM(B41:B55)</f>
        <v>59254</v>
      </c>
      <c r="C40" s="136">
        <f t="shared" si="2"/>
        <v>27427</v>
      </c>
      <c r="D40" s="136">
        <f>SUM(D41:D55)</f>
        <v>42016</v>
      </c>
      <c r="E40" s="136">
        <f t="shared" ref="E40:L40" si="3">SUM(E41:E55)</f>
        <v>7872</v>
      </c>
      <c r="F40" s="136">
        <f t="shared" si="3"/>
        <v>16844</v>
      </c>
      <c r="G40" s="136">
        <f t="shared" si="3"/>
        <v>1327</v>
      </c>
      <c r="H40" s="136">
        <f t="shared" si="3"/>
        <v>2433</v>
      </c>
      <c r="I40" s="136">
        <f t="shared" si="3"/>
        <v>7269</v>
      </c>
      <c r="J40" s="136">
        <f t="shared" si="3"/>
        <v>16896</v>
      </c>
      <c r="K40" s="136">
        <f t="shared" si="3"/>
        <v>5892</v>
      </c>
      <c r="L40" s="136">
        <f t="shared" si="3"/>
        <v>2614</v>
      </c>
    </row>
    <row r="41" spans="1:12" s="17" customFormat="1" ht="16.149999999999999" customHeight="1">
      <c r="A41" s="6" t="s">
        <v>17</v>
      </c>
      <c r="B41" s="349">
        <v>2980</v>
      </c>
      <c r="C41" s="350">
        <v>1510</v>
      </c>
      <c r="D41" s="350">
        <v>1470</v>
      </c>
      <c r="E41" s="350">
        <v>1505</v>
      </c>
      <c r="F41" s="350">
        <v>1</v>
      </c>
      <c r="G41" s="354">
        <v>0</v>
      </c>
      <c r="H41" s="350">
        <v>1</v>
      </c>
      <c r="I41" s="350">
        <v>1459</v>
      </c>
      <c r="J41" s="350">
        <v>8</v>
      </c>
      <c r="K41" s="354">
        <v>0</v>
      </c>
      <c r="L41" s="350">
        <v>1</v>
      </c>
    </row>
    <row r="42" spans="1:12" s="17" customFormat="1" ht="16.149999999999999" customHeight="1">
      <c r="A42" s="6" t="s">
        <v>18</v>
      </c>
      <c r="B42" s="349">
        <v>2451</v>
      </c>
      <c r="C42" s="350">
        <v>1229</v>
      </c>
      <c r="D42" s="350">
        <v>1222</v>
      </c>
      <c r="E42" s="350">
        <v>1149</v>
      </c>
      <c r="F42" s="350">
        <v>69</v>
      </c>
      <c r="G42" s="354">
        <v>0</v>
      </c>
      <c r="H42" s="350">
        <v>2</v>
      </c>
      <c r="I42" s="350">
        <v>1067</v>
      </c>
      <c r="J42" s="350">
        <v>128</v>
      </c>
      <c r="K42" s="354">
        <v>0</v>
      </c>
      <c r="L42" s="350">
        <v>14</v>
      </c>
    </row>
    <row r="43" spans="1:12" s="17" customFormat="1" ht="16.149999999999999" customHeight="1">
      <c r="A43" s="6" t="s">
        <v>19</v>
      </c>
      <c r="B43" s="349">
        <v>2676</v>
      </c>
      <c r="C43" s="350">
        <v>1376</v>
      </c>
      <c r="D43" s="350">
        <v>1300</v>
      </c>
      <c r="E43" s="350">
        <v>1029</v>
      </c>
      <c r="F43" s="350">
        <v>314</v>
      </c>
      <c r="G43" s="350">
        <v>0</v>
      </c>
      <c r="H43" s="350">
        <v>19</v>
      </c>
      <c r="I43" s="350">
        <v>818</v>
      </c>
      <c r="J43" s="350">
        <v>421</v>
      </c>
      <c r="K43" s="350">
        <v>2</v>
      </c>
      <c r="L43" s="350">
        <v>47</v>
      </c>
    </row>
    <row r="44" spans="1:12" s="17" customFormat="1" ht="16.149999999999999" customHeight="1">
      <c r="A44" s="6" t="s">
        <v>20</v>
      </c>
      <c r="B44" s="349">
        <v>3016</v>
      </c>
      <c r="C44" s="350">
        <v>1528</v>
      </c>
      <c r="D44" s="350">
        <v>1488</v>
      </c>
      <c r="E44" s="350">
        <v>792</v>
      </c>
      <c r="F44" s="350">
        <v>673</v>
      </c>
      <c r="G44" s="354">
        <v>1</v>
      </c>
      <c r="H44" s="350">
        <v>46</v>
      </c>
      <c r="I44" s="350">
        <v>549</v>
      </c>
      <c r="J44" s="350">
        <v>832</v>
      </c>
      <c r="K44" s="350">
        <v>3</v>
      </c>
      <c r="L44" s="350">
        <v>90</v>
      </c>
    </row>
    <row r="45" spans="1:12" s="17" customFormat="1" ht="16.149999999999999" customHeight="1">
      <c r="A45" s="6" t="s">
        <v>21</v>
      </c>
      <c r="B45" s="349">
        <v>3623</v>
      </c>
      <c r="C45" s="350">
        <v>1854</v>
      </c>
      <c r="D45" s="350">
        <v>11958</v>
      </c>
      <c r="E45" s="350">
        <v>703</v>
      </c>
      <c r="F45" s="350">
        <v>1062</v>
      </c>
      <c r="G45" s="350">
        <f>SUM(G46:G51)</f>
        <v>257</v>
      </c>
      <c r="H45" s="350">
        <f>SUM(H46:H51)</f>
        <v>1035</v>
      </c>
      <c r="I45" s="350">
        <f>SUM(I46:I51)</f>
        <v>1480</v>
      </c>
      <c r="J45" s="350">
        <v>1179</v>
      </c>
      <c r="K45" s="350">
        <v>5</v>
      </c>
      <c r="L45" s="350">
        <v>145</v>
      </c>
    </row>
    <row r="46" spans="1:12" s="17" customFormat="1" ht="16.149999999999999" customHeight="1">
      <c r="A46" s="6" t="s">
        <v>22</v>
      </c>
      <c r="B46" s="349">
        <v>4792</v>
      </c>
      <c r="C46" s="350">
        <v>2424</v>
      </c>
      <c r="D46" s="350">
        <v>2368</v>
      </c>
      <c r="E46" s="350">
        <v>809</v>
      </c>
      <c r="F46" s="350">
        <v>1454</v>
      </c>
      <c r="G46" s="350">
        <v>6</v>
      </c>
      <c r="H46" s="350">
        <v>133</v>
      </c>
      <c r="I46" s="350">
        <v>454</v>
      </c>
      <c r="J46" s="350">
        <v>1621</v>
      </c>
      <c r="K46" s="350">
        <v>12</v>
      </c>
      <c r="L46" s="350">
        <v>268</v>
      </c>
    </row>
    <row r="47" spans="1:12" s="17" customFormat="1" ht="16.149999999999999" customHeight="1">
      <c r="A47" s="6" t="s">
        <v>23</v>
      </c>
      <c r="B47" s="349">
        <v>4199</v>
      </c>
      <c r="C47" s="350">
        <v>2089</v>
      </c>
      <c r="D47" s="350">
        <v>2110</v>
      </c>
      <c r="E47" s="350">
        <v>568</v>
      </c>
      <c r="F47" s="350">
        <v>1326</v>
      </c>
      <c r="G47" s="350">
        <v>14</v>
      </c>
      <c r="H47" s="350">
        <v>168</v>
      </c>
      <c r="I47" s="350">
        <v>330</v>
      </c>
      <c r="J47" s="350">
        <v>1491</v>
      </c>
      <c r="K47" s="350">
        <v>32</v>
      </c>
      <c r="L47" s="350">
        <v>244</v>
      </c>
    </row>
    <row r="48" spans="1:12" s="17" customFormat="1" ht="16.149999999999999" customHeight="1">
      <c r="A48" s="6" t="s">
        <v>24</v>
      </c>
      <c r="B48" s="349">
        <v>4090</v>
      </c>
      <c r="C48" s="350">
        <v>1942</v>
      </c>
      <c r="D48" s="350">
        <v>2148</v>
      </c>
      <c r="E48" s="350">
        <v>404</v>
      </c>
      <c r="F48" s="350">
        <v>1356</v>
      </c>
      <c r="G48" s="350">
        <v>14</v>
      </c>
      <c r="H48" s="350">
        <v>156</v>
      </c>
      <c r="I48" s="350">
        <v>223</v>
      </c>
      <c r="J48" s="350">
        <v>1598</v>
      </c>
      <c r="K48" s="350">
        <v>64</v>
      </c>
      <c r="L48" s="350">
        <v>248</v>
      </c>
    </row>
    <row r="49" spans="1:12" s="17" customFormat="1" ht="16.149999999999999" customHeight="1">
      <c r="A49" s="6" t="s">
        <v>25</v>
      </c>
      <c r="B49" s="349">
        <v>4232</v>
      </c>
      <c r="C49" s="350">
        <v>1988</v>
      </c>
      <c r="D49" s="350">
        <v>2244</v>
      </c>
      <c r="E49" s="350">
        <v>283</v>
      </c>
      <c r="F49" s="350">
        <v>1500</v>
      </c>
      <c r="G49" s="350">
        <v>27</v>
      </c>
      <c r="H49" s="350">
        <v>163</v>
      </c>
      <c r="I49" s="350">
        <v>166</v>
      </c>
      <c r="J49" s="350">
        <v>1680</v>
      </c>
      <c r="K49" s="350">
        <v>112</v>
      </c>
      <c r="L49" s="350">
        <v>271</v>
      </c>
    </row>
    <row r="50" spans="1:12" s="17" customFormat="1" ht="16.149999999999999" customHeight="1">
      <c r="A50" s="6" t="s">
        <v>26</v>
      </c>
      <c r="B50" s="349">
        <v>4933</v>
      </c>
      <c r="C50" s="350">
        <v>2317</v>
      </c>
      <c r="D50" s="350">
        <v>2616</v>
      </c>
      <c r="E50" s="350">
        <v>245</v>
      </c>
      <c r="F50" s="350">
        <v>1797</v>
      </c>
      <c r="G50" s="350">
        <v>77</v>
      </c>
      <c r="H50" s="350">
        <v>184</v>
      </c>
      <c r="I50" s="350">
        <v>135</v>
      </c>
      <c r="J50" s="350">
        <v>1937</v>
      </c>
      <c r="K50" s="350">
        <v>227</v>
      </c>
      <c r="L50" s="350">
        <v>301</v>
      </c>
    </row>
    <row r="51" spans="1:12" s="17" customFormat="1" ht="16.149999999999999" customHeight="1">
      <c r="A51" s="6" t="s">
        <v>27</v>
      </c>
      <c r="B51" s="349">
        <v>6476</v>
      </c>
      <c r="C51" s="350">
        <v>3046</v>
      </c>
      <c r="D51" s="350">
        <v>3430</v>
      </c>
      <c r="E51" s="350">
        <v>199</v>
      </c>
      <c r="F51" s="350">
        <v>2481</v>
      </c>
      <c r="G51" s="350">
        <v>119</v>
      </c>
      <c r="H51" s="350">
        <v>231</v>
      </c>
      <c r="I51" s="350">
        <v>172</v>
      </c>
      <c r="J51" s="350">
        <v>2369</v>
      </c>
      <c r="K51" s="350">
        <v>488</v>
      </c>
      <c r="L51" s="350">
        <v>383</v>
      </c>
    </row>
    <row r="52" spans="1:12" s="297" customFormat="1" ht="16.149999999999999" customHeight="1">
      <c r="A52" s="6" t="s">
        <v>28</v>
      </c>
      <c r="B52" s="349">
        <v>4938</v>
      </c>
      <c r="C52" s="350">
        <v>2240</v>
      </c>
      <c r="D52" s="350">
        <v>2698</v>
      </c>
      <c r="E52" s="350">
        <v>108</v>
      </c>
      <c r="F52" s="350">
        <v>1810</v>
      </c>
      <c r="G52" s="350">
        <v>165</v>
      </c>
      <c r="H52" s="350">
        <v>147</v>
      </c>
      <c r="I52" s="350">
        <v>156</v>
      </c>
      <c r="J52" s="350">
        <v>1558</v>
      </c>
      <c r="K52" s="350">
        <v>708</v>
      </c>
      <c r="L52" s="350">
        <v>258</v>
      </c>
    </row>
    <row r="53" spans="1:12" s="17" customFormat="1" ht="16.149999999999999" customHeight="1">
      <c r="A53" s="6" t="s">
        <v>29</v>
      </c>
      <c r="B53" s="349">
        <v>3963</v>
      </c>
      <c r="C53" s="350">
        <v>1685</v>
      </c>
      <c r="D53" s="350">
        <v>2278</v>
      </c>
      <c r="E53" s="350">
        <v>47</v>
      </c>
      <c r="F53" s="350">
        <v>1360</v>
      </c>
      <c r="G53" s="350">
        <v>179</v>
      </c>
      <c r="H53" s="350">
        <v>91</v>
      </c>
      <c r="I53" s="350">
        <v>85</v>
      </c>
      <c r="J53" s="350">
        <v>1147</v>
      </c>
      <c r="K53" s="350">
        <v>874</v>
      </c>
      <c r="L53" s="350">
        <v>158</v>
      </c>
    </row>
    <row r="54" spans="1:12" s="17" customFormat="1" ht="16.149999999999999" customHeight="1">
      <c r="A54" s="6" t="s">
        <v>30</v>
      </c>
      <c r="B54" s="349">
        <v>3363</v>
      </c>
      <c r="C54" s="350">
        <v>1223</v>
      </c>
      <c r="D54" s="350">
        <v>2140</v>
      </c>
      <c r="E54" s="350">
        <v>22</v>
      </c>
      <c r="F54" s="350">
        <v>982</v>
      </c>
      <c r="G54" s="350">
        <v>177</v>
      </c>
      <c r="H54" s="350">
        <v>42</v>
      </c>
      <c r="I54" s="350">
        <v>87</v>
      </c>
      <c r="J54" s="350">
        <v>665</v>
      </c>
      <c r="K54" s="350">
        <v>1273</v>
      </c>
      <c r="L54" s="350">
        <v>100</v>
      </c>
    </row>
    <row r="55" spans="1:12" s="17" customFormat="1" ht="16.149999999999999" customHeight="1">
      <c r="A55" s="7" t="s">
        <v>33</v>
      </c>
      <c r="B55" s="355">
        <v>3522</v>
      </c>
      <c r="C55" s="356">
        <v>976</v>
      </c>
      <c r="D55" s="356">
        <v>2546</v>
      </c>
      <c r="E55" s="356">
        <v>9</v>
      </c>
      <c r="F55" s="356">
        <v>659</v>
      </c>
      <c r="G55" s="356">
        <v>291</v>
      </c>
      <c r="H55" s="356">
        <v>15</v>
      </c>
      <c r="I55" s="356">
        <v>88</v>
      </c>
      <c r="J55" s="356">
        <v>262</v>
      </c>
      <c r="K55" s="356">
        <v>2092</v>
      </c>
      <c r="L55" s="356">
        <v>86</v>
      </c>
    </row>
    <row r="56" spans="1:12" s="17" customFormat="1" ht="16.149999999999999" customHeight="1">
      <c r="A56" s="18" t="s">
        <v>328</v>
      </c>
      <c r="B56" s="9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s="17" customFormat="1" ht="16.149999999999999" customHeight="1">
      <c r="A57" s="159" t="s">
        <v>1</v>
      </c>
      <c r="B57" s="175">
        <f t="shared" ref="B57:H57" si="4">SUM(B58:B72)</f>
        <v>56270</v>
      </c>
      <c r="C57" s="136">
        <f t="shared" si="4"/>
        <v>26337</v>
      </c>
      <c r="D57" s="136">
        <f t="shared" si="4"/>
        <v>29933</v>
      </c>
      <c r="E57" s="136">
        <f t="shared" si="4"/>
        <v>7592</v>
      </c>
      <c r="F57" s="136">
        <f t="shared" si="4"/>
        <v>15473</v>
      </c>
      <c r="G57" s="136">
        <f t="shared" si="4"/>
        <v>1055</v>
      </c>
      <c r="H57" s="136">
        <f t="shared" si="4"/>
        <v>1427</v>
      </c>
      <c r="I57" s="136">
        <f>SUM(I58:I72)</f>
        <v>5721</v>
      </c>
      <c r="J57" s="136">
        <f t="shared" ref="J57:L57" si="5">SUM(J58:J72)</f>
        <v>15530</v>
      </c>
      <c r="K57" s="136">
        <f t="shared" si="5"/>
        <v>5536</v>
      </c>
      <c r="L57" s="136">
        <f t="shared" si="5"/>
        <v>2513</v>
      </c>
    </row>
    <row r="58" spans="1:12" s="17" customFormat="1" ht="16.149999999999999" customHeight="1">
      <c r="A58" s="6" t="s">
        <v>17</v>
      </c>
      <c r="B58" s="349">
        <v>2521</v>
      </c>
      <c r="C58" s="350">
        <v>1251</v>
      </c>
      <c r="D58" s="350">
        <v>1270</v>
      </c>
      <c r="E58" s="350">
        <v>1245</v>
      </c>
      <c r="F58" s="350">
        <v>1</v>
      </c>
      <c r="G58" s="354">
        <v>1</v>
      </c>
      <c r="H58" s="350">
        <v>0</v>
      </c>
      <c r="I58" s="350">
        <v>1261</v>
      </c>
      <c r="J58" s="350">
        <v>2</v>
      </c>
      <c r="K58" s="354">
        <v>0</v>
      </c>
      <c r="L58" s="350">
        <v>3</v>
      </c>
    </row>
    <row r="59" spans="1:12" s="17" customFormat="1" ht="16.149999999999999" customHeight="1">
      <c r="A59" s="6" t="s">
        <v>18</v>
      </c>
      <c r="B59" s="349">
        <v>2337</v>
      </c>
      <c r="C59" s="350">
        <v>1222</v>
      </c>
      <c r="D59" s="350">
        <v>1115</v>
      </c>
      <c r="E59" s="350">
        <v>1125</v>
      </c>
      <c r="F59" s="350">
        <v>51</v>
      </c>
      <c r="G59" s="354">
        <v>0</v>
      </c>
      <c r="H59" s="350">
        <v>7</v>
      </c>
      <c r="I59" s="350">
        <v>988</v>
      </c>
      <c r="J59" s="350">
        <v>84</v>
      </c>
      <c r="K59" s="354">
        <v>0</v>
      </c>
      <c r="L59" s="350">
        <v>15</v>
      </c>
    </row>
    <row r="60" spans="1:12" s="17" customFormat="1" ht="16.149999999999999" customHeight="1">
      <c r="A60" s="6" t="s">
        <v>19</v>
      </c>
      <c r="B60" s="349">
        <v>2453</v>
      </c>
      <c r="C60" s="350">
        <v>1293</v>
      </c>
      <c r="D60" s="350">
        <v>1160</v>
      </c>
      <c r="E60" s="350">
        <v>964</v>
      </c>
      <c r="F60" s="350">
        <v>248</v>
      </c>
      <c r="G60" s="350">
        <v>1</v>
      </c>
      <c r="H60" s="350">
        <v>14</v>
      </c>
      <c r="I60" s="350">
        <v>714</v>
      </c>
      <c r="J60" s="350">
        <v>369</v>
      </c>
      <c r="K60" s="350">
        <v>1</v>
      </c>
      <c r="L60" s="350">
        <v>39</v>
      </c>
    </row>
    <row r="61" spans="1:12" s="17" customFormat="1" ht="16.149999999999999" customHeight="1">
      <c r="A61" s="6" t="s">
        <v>20</v>
      </c>
      <c r="B61" s="349">
        <v>2606</v>
      </c>
      <c r="C61" s="350">
        <v>1346</v>
      </c>
      <c r="D61" s="350">
        <v>1260</v>
      </c>
      <c r="E61" s="350">
        <v>691</v>
      </c>
      <c r="F61" s="350">
        <v>552</v>
      </c>
      <c r="G61" s="354">
        <v>1</v>
      </c>
      <c r="H61" s="350">
        <v>44</v>
      </c>
      <c r="I61" s="350">
        <v>465</v>
      </c>
      <c r="J61" s="350">
        <v>684</v>
      </c>
      <c r="K61" s="350">
        <v>4</v>
      </c>
      <c r="L61" s="350">
        <v>77</v>
      </c>
    </row>
    <row r="62" spans="1:12" s="17" customFormat="1" ht="16.149999999999999" customHeight="1">
      <c r="A62" s="6" t="s">
        <v>21</v>
      </c>
      <c r="B62" s="349">
        <v>2949</v>
      </c>
      <c r="C62" s="350">
        <v>1479</v>
      </c>
      <c r="D62" s="350">
        <v>1470</v>
      </c>
      <c r="E62" s="350">
        <v>583</v>
      </c>
      <c r="F62" s="350">
        <v>787</v>
      </c>
      <c r="G62" s="350">
        <v>3</v>
      </c>
      <c r="H62" s="350">
        <v>48</v>
      </c>
      <c r="I62" s="350">
        <v>374</v>
      </c>
      <c r="J62" s="350">
        <v>952</v>
      </c>
      <c r="K62" s="350">
        <v>5</v>
      </c>
      <c r="L62" s="350">
        <v>115</v>
      </c>
    </row>
    <row r="63" spans="1:12" s="17" customFormat="1" ht="16.149999999999999" customHeight="1">
      <c r="A63" s="6" t="s">
        <v>22</v>
      </c>
      <c r="B63" s="349">
        <v>3629</v>
      </c>
      <c r="C63" s="350">
        <v>1903</v>
      </c>
      <c r="D63" s="350">
        <v>1726</v>
      </c>
      <c r="E63" s="350">
        <v>598</v>
      </c>
      <c r="F63" s="350">
        <v>1135</v>
      </c>
      <c r="G63" s="350">
        <v>3</v>
      </c>
      <c r="H63" s="350">
        <v>95</v>
      </c>
      <c r="I63" s="350">
        <v>342</v>
      </c>
      <c r="J63" s="350">
        <v>1171</v>
      </c>
      <c r="K63" s="350">
        <v>10</v>
      </c>
      <c r="L63" s="350">
        <v>173</v>
      </c>
    </row>
    <row r="64" spans="1:12" s="17" customFormat="1" ht="16.149999999999999" customHeight="1">
      <c r="A64" s="6" t="s">
        <v>23</v>
      </c>
      <c r="B64" s="349">
        <v>4785</v>
      </c>
      <c r="C64" s="350">
        <v>2448</v>
      </c>
      <c r="D64" s="350">
        <v>2337</v>
      </c>
      <c r="E64" s="350">
        <v>755</v>
      </c>
      <c r="F64" s="350">
        <v>1440</v>
      </c>
      <c r="G64" s="350">
        <v>11</v>
      </c>
      <c r="H64" s="350">
        <v>148</v>
      </c>
      <c r="I64" s="350">
        <v>387</v>
      </c>
      <c r="J64" s="350">
        <v>1615</v>
      </c>
      <c r="K64" s="350">
        <v>27</v>
      </c>
      <c r="L64" s="350">
        <v>259</v>
      </c>
    </row>
    <row r="65" spans="1:12" s="17" customFormat="1" ht="16.149999999999999" customHeight="1">
      <c r="A65" s="6" t="s">
        <v>24</v>
      </c>
      <c r="B65" s="349">
        <v>4123</v>
      </c>
      <c r="C65" s="350">
        <v>2087</v>
      </c>
      <c r="D65" s="350">
        <v>2036</v>
      </c>
      <c r="E65" s="350">
        <v>523</v>
      </c>
      <c r="F65" s="350">
        <v>1288</v>
      </c>
      <c r="G65" s="350">
        <v>17</v>
      </c>
      <c r="H65" s="350">
        <v>166</v>
      </c>
      <c r="I65" s="350">
        <v>291</v>
      </c>
      <c r="J65" s="350">
        <v>1403</v>
      </c>
      <c r="K65" s="350">
        <v>44</v>
      </c>
      <c r="L65" s="350">
        <v>254</v>
      </c>
    </row>
    <row r="66" spans="1:12" s="17" customFormat="1" ht="16.149999999999999" customHeight="1">
      <c r="A66" s="6" t="s">
        <v>25</v>
      </c>
      <c r="B66" s="349">
        <v>4052</v>
      </c>
      <c r="C66" s="350">
        <v>1961</v>
      </c>
      <c r="D66" s="350">
        <v>2091</v>
      </c>
      <c r="E66" s="350">
        <v>352</v>
      </c>
      <c r="F66" s="350">
        <v>1335</v>
      </c>
      <c r="G66" s="350">
        <v>18</v>
      </c>
      <c r="H66" s="350">
        <v>193</v>
      </c>
      <c r="I66" s="350">
        <v>210</v>
      </c>
      <c r="J66" s="350">
        <v>1518</v>
      </c>
      <c r="K66" s="350">
        <v>81</v>
      </c>
      <c r="L66" s="350">
        <v>252</v>
      </c>
    </row>
    <row r="67" spans="1:12" s="17" customFormat="1" ht="16.149999999999999" customHeight="1">
      <c r="A67" s="6" t="s">
        <v>26</v>
      </c>
      <c r="B67" s="349">
        <v>4134</v>
      </c>
      <c r="C67" s="350">
        <v>1925</v>
      </c>
      <c r="D67" s="350">
        <v>2209</v>
      </c>
      <c r="E67" s="350">
        <v>241</v>
      </c>
      <c r="F67" s="350">
        <v>1424</v>
      </c>
      <c r="G67" s="350">
        <v>32</v>
      </c>
      <c r="H67" s="350">
        <v>173</v>
      </c>
      <c r="I67" s="350">
        <v>137</v>
      </c>
      <c r="J67" s="350">
        <v>1606</v>
      </c>
      <c r="K67" s="350">
        <v>165</v>
      </c>
      <c r="L67" s="350">
        <v>255</v>
      </c>
    </row>
    <row r="68" spans="1:12" s="17" customFormat="1" ht="16.149999999999999" customHeight="1">
      <c r="A68" s="6" t="s">
        <v>27</v>
      </c>
      <c r="B68" s="349">
        <v>4803</v>
      </c>
      <c r="C68" s="350">
        <v>2227</v>
      </c>
      <c r="D68" s="350">
        <v>2576</v>
      </c>
      <c r="E68" s="350">
        <v>215</v>
      </c>
      <c r="F68" s="350">
        <v>1684</v>
      </c>
      <c r="G68" s="350">
        <v>80</v>
      </c>
      <c r="H68" s="350">
        <v>189</v>
      </c>
      <c r="I68" s="350">
        <v>119</v>
      </c>
      <c r="J68" s="350">
        <v>1791</v>
      </c>
      <c r="K68" s="350">
        <v>329</v>
      </c>
      <c r="L68" s="350">
        <v>292</v>
      </c>
    </row>
    <row r="69" spans="1:12" s="17" customFormat="1" ht="16.149999999999999" customHeight="1">
      <c r="A69" s="6" t="s">
        <v>28</v>
      </c>
      <c r="B69" s="349">
        <v>6087</v>
      </c>
      <c r="C69" s="350">
        <v>2803</v>
      </c>
      <c r="D69" s="350">
        <v>3284</v>
      </c>
      <c r="E69" s="350">
        <v>175</v>
      </c>
      <c r="F69" s="350">
        <v>2245</v>
      </c>
      <c r="G69" s="350">
        <v>156</v>
      </c>
      <c r="H69" s="350">
        <v>187</v>
      </c>
      <c r="I69" s="350">
        <v>157</v>
      </c>
      <c r="J69" s="350">
        <v>2035</v>
      </c>
      <c r="K69" s="350">
        <v>677</v>
      </c>
      <c r="L69" s="350">
        <v>341</v>
      </c>
    </row>
    <row r="70" spans="1:12" s="17" customFormat="1" ht="16.149999999999999" customHeight="1">
      <c r="A70" s="6" t="s">
        <v>29</v>
      </c>
      <c r="B70" s="349">
        <v>4437</v>
      </c>
      <c r="C70" s="350">
        <v>1953</v>
      </c>
      <c r="D70" s="350">
        <v>2484</v>
      </c>
      <c r="E70" s="350">
        <v>82</v>
      </c>
      <c r="F70" s="350">
        <v>1527</v>
      </c>
      <c r="G70" s="350">
        <v>202</v>
      </c>
      <c r="H70" s="350">
        <v>96</v>
      </c>
      <c r="I70" s="350">
        <v>110</v>
      </c>
      <c r="J70" s="350">
        <v>1248</v>
      </c>
      <c r="K70" s="350">
        <v>847</v>
      </c>
      <c r="L70" s="350">
        <v>209</v>
      </c>
    </row>
    <row r="71" spans="1:12" s="17" customFormat="1" ht="16.149999999999999" customHeight="1">
      <c r="A71" s="6" t="s">
        <v>30</v>
      </c>
      <c r="B71" s="349">
        <v>3227</v>
      </c>
      <c r="C71" s="350">
        <v>1305</v>
      </c>
      <c r="D71" s="350">
        <v>1922</v>
      </c>
      <c r="E71" s="350">
        <v>31</v>
      </c>
      <c r="F71" s="350">
        <v>994</v>
      </c>
      <c r="G71" s="350">
        <v>212</v>
      </c>
      <c r="H71" s="350">
        <v>42</v>
      </c>
      <c r="I71" s="350">
        <v>69</v>
      </c>
      <c r="J71" s="350">
        <v>680</v>
      </c>
      <c r="K71" s="350">
        <v>1008</v>
      </c>
      <c r="L71" s="350">
        <v>118</v>
      </c>
    </row>
    <row r="72" spans="1:12" s="17" customFormat="1" ht="16.149999999999999" customHeight="1" thickBot="1">
      <c r="A72" s="15" t="s">
        <v>33</v>
      </c>
      <c r="B72" s="357">
        <v>4127</v>
      </c>
      <c r="C72" s="353">
        <v>1134</v>
      </c>
      <c r="D72" s="353">
        <v>2993</v>
      </c>
      <c r="E72" s="353">
        <v>12</v>
      </c>
      <c r="F72" s="353">
        <v>762</v>
      </c>
      <c r="G72" s="353">
        <v>318</v>
      </c>
      <c r="H72" s="353">
        <v>25</v>
      </c>
      <c r="I72" s="353">
        <v>97</v>
      </c>
      <c r="J72" s="353">
        <v>372</v>
      </c>
      <c r="K72" s="353">
        <v>2338</v>
      </c>
      <c r="L72" s="353">
        <v>111</v>
      </c>
    </row>
    <row r="73" spans="1:12" s="294" customFormat="1" ht="16.149999999999999" customHeight="1">
      <c r="A73" s="13"/>
      <c r="L73" s="10" t="s">
        <v>32</v>
      </c>
    </row>
  </sheetData>
  <mergeCells count="6">
    <mergeCell ref="A1:L1"/>
    <mergeCell ref="I2:L2"/>
    <mergeCell ref="A3:A4"/>
    <mergeCell ref="B3:D3"/>
    <mergeCell ref="E3:H3"/>
    <mergeCell ref="I3:L3"/>
  </mergeCells>
  <phoneticPr fontId="4"/>
  <pageMargins left="0.70866141732283472" right="0.70866141732283472" top="0.74803149606299213" bottom="0.74803149606299213" header="0.31496062992125984" footer="0.31496062992125984"/>
  <pageSetup paperSize="9" scale="84" firstPageNumber="22" orientation="landscape" useFirstPageNumber="1" r:id="rId1"/>
  <rowBreaks count="1" manualBreakCount="1">
    <brk id="38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9D6B3-1FE2-4AAE-8999-02AD811D436A}">
  <dimension ref="A1:Q27"/>
  <sheetViews>
    <sheetView showGridLines="0" tabSelected="1" view="pageBreakPreview" topLeftCell="H1" zoomScaleNormal="100" zoomScaleSheetLayoutView="100" workbookViewId="0">
      <selection activeCell="C6" sqref="C6"/>
    </sheetView>
  </sheetViews>
  <sheetFormatPr defaultColWidth="8.875" defaultRowHeight="16.149999999999999" customHeight="1"/>
  <cols>
    <col min="1" max="1" width="12" style="23" customWidth="1"/>
    <col min="2" max="9" width="10.375" style="23" customWidth="1"/>
    <col min="10" max="17" width="10.375" style="154" customWidth="1"/>
    <col min="18" max="16384" width="8.875" style="154"/>
  </cols>
  <sheetData>
    <row r="1" spans="1:17" s="23" customFormat="1" ht="30" customHeight="1">
      <c r="A1" s="602" t="s">
        <v>325</v>
      </c>
      <c r="B1" s="602"/>
      <c r="C1" s="602"/>
      <c r="D1" s="602"/>
      <c r="E1" s="602"/>
      <c r="F1" s="602"/>
      <c r="G1" s="602"/>
      <c r="H1" s="602"/>
      <c r="I1" s="602"/>
      <c r="J1" s="201"/>
      <c r="K1" s="201"/>
      <c r="L1" s="201"/>
    </row>
    <row r="2" spans="1:17" s="298" customFormat="1" ht="16.149999999999999" customHeight="1" thickBot="1">
      <c r="Q2" s="276" t="s">
        <v>39</v>
      </c>
    </row>
    <row r="3" spans="1:17" s="105" customFormat="1" ht="16.149999999999999" customHeight="1">
      <c r="A3" s="603" t="s">
        <v>40</v>
      </c>
      <c r="B3" s="605" t="s">
        <v>13</v>
      </c>
      <c r="C3" s="606"/>
      <c r="D3" s="606"/>
      <c r="E3" s="606"/>
      <c r="F3" s="605" t="s">
        <v>204</v>
      </c>
      <c r="G3" s="606"/>
      <c r="H3" s="606"/>
      <c r="I3" s="606"/>
      <c r="J3" s="605" t="s">
        <v>277</v>
      </c>
      <c r="K3" s="606"/>
      <c r="L3" s="606"/>
      <c r="M3" s="606"/>
      <c r="N3" s="605" t="s">
        <v>328</v>
      </c>
      <c r="O3" s="606"/>
      <c r="P3" s="606"/>
      <c r="Q3" s="606"/>
    </row>
    <row r="4" spans="1:17" s="105" customFormat="1" ht="16.149999999999999" customHeight="1">
      <c r="A4" s="604"/>
      <c r="B4" s="607" t="s">
        <v>41</v>
      </c>
      <c r="C4" s="609" t="s">
        <v>42</v>
      </c>
      <c r="D4" s="610"/>
      <c r="E4" s="610"/>
      <c r="F4" s="607" t="s">
        <v>41</v>
      </c>
      <c r="G4" s="609" t="s">
        <v>42</v>
      </c>
      <c r="H4" s="610"/>
      <c r="I4" s="610"/>
      <c r="J4" s="607" t="s">
        <v>41</v>
      </c>
      <c r="K4" s="609" t="s">
        <v>42</v>
      </c>
      <c r="L4" s="610"/>
      <c r="M4" s="610"/>
      <c r="N4" s="607" t="s">
        <v>41</v>
      </c>
      <c r="O4" s="609" t="s">
        <v>42</v>
      </c>
      <c r="P4" s="610"/>
      <c r="Q4" s="610"/>
    </row>
    <row r="5" spans="1:17" s="105" customFormat="1" ht="16.149999999999999" customHeight="1">
      <c r="A5" s="604"/>
      <c r="B5" s="608"/>
      <c r="C5" s="277" t="s">
        <v>1</v>
      </c>
      <c r="D5" s="277" t="s">
        <v>2</v>
      </c>
      <c r="E5" s="275" t="s">
        <v>3</v>
      </c>
      <c r="F5" s="608"/>
      <c r="G5" s="277" t="s">
        <v>1</v>
      </c>
      <c r="H5" s="277" t="s">
        <v>2</v>
      </c>
      <c r="I5" s="275" t="s">
        <v>3</v>
      </c>
      <c r="J5" s="608"/>
      <c r="K5" s="277" t="s">
        <v>1</v>
      </c>
      <c r="L5" s="277" t="s">
        <v>2</v>
      </c>
      <c r="M5" s="275" t="s">
        <v>3</v>
      </c>
      <c r="N5" s="608"/>
      <c r="O5" s="277" t="s">
        <v>1</v>
      </c>
      <c r="P5" s="277" t="s">
        <v>2</v>
      </c>
      <c r="Q5" s="275" t="s">
        <v>3</v>
      </c>
    </row>
    <row r="6" spans="1:17" s="105" customFormat="1" ht="16.149999999999999" customHeight="1">
      <c r="A6" s="109" t="s">
        <v>1</v>
      </c>
      <c r="B6" s="157">
        <f>SUM(B7:B26)</f>
        <v>25999</v>
      </c>
      <c r="C6" s="157">
        <f>SUM(C7:C26)</f>
        <v>74982</v>
      </c>
      <c r="D6" s="157">
        <f>SUM(D7:D26)</f>
        <v>34759</v>
      </c>
      <c r="E6" s="157">
        <v>40223</v>
      </c>
      <c r="F6" s="157">
        <f>SUM(F7:F26)</f>
        <v>25966</v>
      </c>
      <c r="G6" s="157">
        <f t="shared" ref="G6:H6" si="0">SUM(G7:G26)</f>
        <v>71887</v>
      </c>
      <c r="H6" s="157">
        <f t="shared" si="0"/>
        <v>33498</v>
      </c>
      <c r="I6" s="157">
        <v>40223</v>
      </c>
      <c r="J6" s="157">
        <f>SUM(J7:J26)</f>
        <v>24841</v>
      </c>
      <c r="K6" s="157">
        <f>SUM(K7:K26)</f>
        <v>67186</v>
      </c>
      <c r="L6" s="157">
        <f>SUM(L7:L26)</f>
        <v>31420</v>
      </c>
      <c r="M6" s="157">
        <f>SUM(M7:M26)</f>
        <v>35766</v>
      </c>
      <c r="N6" s="157">
        <f t="shared" ref="N6:Q6" si="1">SUM(N7:N26)</f>
        <v>25261</v>
      </c>
      <c r="O6" s="157">
        <f t="shared" si="1"/>
        <v>63220</v>
      </c>
      <c r="P6" s="157">
        <f t="shared" si="1"/>
        <v>29939</v>
      </c>
      <c r="Q6" s="157">
        <f t="shared" si="1"/>
        <v>33281</v>
      </c>
    </row>
    <row r="7" spans="1:17" s="105" customFormat="1" ht="16.149999999999999" customHeight="1">
      <c r="A7" s="109" t="s">
        <v>43</v>
      </c>
      <c r="B7" s="358">
        <v>3870</v>
      </c>
      <c r="C7" s="358">
        <v>11251</v>
      </c>
      <c r="D7" s="358">
        <v>5331</v>
      </c>
      <c r="E7" s="358">
        <v>5920</v>
      </c>
      <c r="F7" s="358">
        <v>3908</v>
      </c>
      <c r="G7" s="358">
        <v>10939</v>
      </c>
      <c r="H7" s="358">
        <v>5183</v>
      </c>
      <c r="I7" s="358">
        <v>5756</v>
      </c>
      <c r="J7" s="358">
        <v>3782</v>
      </c>
      <c r="K7" s="358">
        <v>10340</v>
      </c>
      <c r="L7" s="358">
        <v>4910</v>
      </c>
      <c r="M7" s="358">
        <v>5430</v>
      </c>
      <c r="N7" s="358">
        <v>3804</v>
      </c>
      <c r="O7" s="358">
        <v>9697</v>
      </c>
      <c r="P7" s="358">
        <v>4598</v>
      </c>
      <c r="Q7" s="358">
        <v>5099</v>
      </c>
    </row>
    <row r="8" spans="1:17" s="105" customFormat="1" ht="16.149999999999999" customHeight="1">
      <c r="A8" s="109" t="s">
        <v>44</v>
      </c>
      <c r="B8" s="358">
        <v>5429</v>
      </c>
      <c r="C8" s="358">
        <v>13019</v>
      </c>
      <c r="D8" s="358">
        <v>5867</v>
      </c>
      <c r="E8" s="358">
        <v>7152</v>
      </c>
      <c r="F8" s="358">
        <v>5384</v>
      </c>
      <c r="G8" s="358">
        <v>12565</v>
      </c>
      <c r="H8" s="358">
        <v>5763</v>
      </c>
      <c r="I8" s="358">
        <v>6802</v>
      </c>
      <c r="J8" s="358">
        <v>4843</v>
      </c>
      <c r="K8" s="358">
        <v>11342</v>
      </c>
      <c r="L8" s="358">
        <v>5200</v>
      </c>
      <c r="M8" s="358">
        <v>6142</v>
      </c>
      <c r="N8" s="358">
        <v>5055</v>
      </c>
      <c r="O8" s="358">
        <v>10772</v>
      </c>
      <c r="P8" s="358">
        <v>5068</v>
      </c>
      <c r="Q8" s="358">
        <v>5704</v>
      </c>
    </row>
    <row r="9" spans="1:17" s="105" customFormat="1" ht="16.149999999999999" customHeight="1">
      <c r="A9" s="109" t="s">
        <v>45</v>
      </c>
      <c r="B9" s="358">
        <v>725</v>
      </c>
      <c r="C9" s="358">
        <v>2333</v>
      </c>
      <c r="D9" s="358">
        <v>1103</v>
      </c>
      <c r="E9" s="358">
        <v>1230</v>
      </c>
      <c r="F9" s="358">
        <v>777</v>
      </c>
      <c r="G9" s="358">
        <v>2297</v>
      </c>
      <c r="H9" s="358">
        <v>1115</v>
      </c>
      <c r="I9" s="358">
        <v>1182</v>
      </c>
      <c r="J9" s="358">
        <v>768</v>
      </c>
      <c r="K9" s="358">
        <v>2176</v>
      </c>
      <c r="L9" s="358">
        <v>1056</v>
      </c>
      <c r="M9" s="358">
        <v>1120</v>
      </c>
      <c r="N9" s="358">
        <v>800</v>
      </c>
      <c r="O9" s="358">
        <v>2061</v>
      </c>
      <c r="P9" s="358">
        <v>992</v>
      </c>
      <c r="Q9" s="358">
        <v>1069</v>
      </c>
    </row>
    <row r="10" spans="1:17" s="105" customFormat="1" ht="16.149999999999999" customHeight="1">
      <c r="A10" s="109" t="s">
        <v>46</v>
      </c>
      <c r="B10" s="358">
        <v>528</v>
      </c>
      <c r="C10" s="358">
        <v>1811</v>
      </c>
      <c r="D10" s="358">
        <v>828</v>
      </c>
      <c r="E10" s="358">
        <v>983</v>
      </c>
      <c r="F10" s="358">
        <v>535</v>
      </c>
      <c r="G10" s="358">
        <v>1739</v>
      </c>
      <c r="H10" s="358">
        <v>795</v>
      </c>
      <c r="I10" s="358">
        <v>944</v>
      </c>
      <c r="J10" s="358">
        <v>593</v>
      </c>
      <c r="K10" s="358">
        <v>1779</v>
      </c>
      <c r="L10" s="358">
        <v>830</v>
      </c>
      <c r="M10" s="358">
        <v>949</v>
      </c>
      <c r="N10" s="358">
        <v>562</v>
      </c>
      <c r="O10" s="358">
        <v>1663</v>
      </c>
      <c r="P10" s="358">
        <v>794</v>
      </c>
      <c r="Q10" s="358">
        <v>869</v>
      </c>
    </row>
    <row r="11" spans="1:17" s="105" customFormat="1" ht="16.149999999999999" customHeight="1">
      <c r="A11" s="109" t="s">
        <v>47</v>
      </c>
      <c r="B11" s="358">
        <v>266</v>
      </c>
      <c r="C11" s="358">
        <v>1047</v>
      </c>
      <c r="D11" s="358">
        <v>502</v>
      </c>
      <c r="E11" s="358">
        <v>545</v>
      </c>
      <c r="F11" s="358">
        <v>273</v>
      </c>
      <c r="G11" s="358">
        <v>945</v>
      </c>
      <c r="H11" s="358">
        <v>460</v>
      </c>
      <c r="I11" s="358">
        <v>485</v>
      </c>
      <c r="J11" s="358">
        <v>274</v>
      </c>
      <c r="K11" s="358">
        <v>910</v>
      </c>
      <c r="L11" s="358">
        <v>446</v>
      </c>
      <c r="M11" s="358">
        <v>464</v>
      </c>
      <c r="N11" s="358">
        <v>267</v>
      </c>
      <c r="O11" s="358">
        <v>818</v>
      </c>
      <c r="P11" s="358">
        <v>412</v>
      </c>
      <c r="Q11" s="358">
        <v>406</v>
      </c>
    </row>
    <row r="12" spans="1:17" s="105" customFormat="1" ht="16.149999999999999" customHeight="1">
      <c r="A12" s="109" t="s">
        <v>48</v>
      </c>
      <c r="B12" s="358">
        <v>2445</v>
      </c>
      <c r="C12" s="358">
        <v>6153</v>
      </c>
      <c r="D12" s="358">
        <v>2695</v>
      </c>
      <c r="E12" s="358">
        <v>3458</v>
      </c>
      <c r="F12" s="358">
        <v>2300</v>
      </c>
      <c r="G12" s="358">
        <v>5764</v>
      </c>
      <c r="H12" s="358">
        <v>2535</v>
      </c>
      <c r="I12" s="358">
        <v>3229</v>
      </c>
      <c r="J12" s="358">
        <v>2150</v>
      </c>
      <c r="K12" s="358">
        <v>5156</v>
      </c>
      <c r="L12" s="358">
        <v>2285</v>
      </c>
      <c r="M12" s="358">
        <v>2871</v>
      </c>
      <c r="N12" s="358">
        <v>1977</v>
      </c>
      <c r="O12" s="358">
        <v>4663</v>
      </c>
      <c r="P12" s="358">
        <v>2149</v>
      </c>
      <c r="Q12" s="358">
        <v>2514</v>
      </c>
    </row>
    <row r="13" spans="1:17" s="105" customFormat="1" ht="16.149999999999999" customHeight="1">
      <c r="A13" s="109" t="s">
        <v>49</v>
      </c>
      <c r="B13" s="358">
        <v>2811</v>
      </c>
      <c r="C13" s="358">
        <v>8201</v>
      </c>
      <c r="D13" s="358">
        <v>3885</v>
      </c>
      <c r="E13" s="358">
        <v>4316</v>
      </c>
      <c r="F13" s="358">
        <v>2916</v>
      </c>
      <c r="G13" s="358">
        <v>8037</v>
      </c>
      <c r="H13" s="358">
        <v>3820</v>
      </c>
      <c r="I13" s="358">
        <v>4217</v>
      </c>
      <c r="J13" s="358">
        <v>2900</v>
      </c>
      <c r="K13" s="358">
        <v>7911</v>
      </c>
      <c r="L13" s="358">
        <v>3742</v>
      </c>
      <c r="M13" s="358">
        <v>4169</v>
      </c>
      <c r="N13" s="358">
        <v>3092</v>
      </c>
      <c r="O13" s="358">
        <v>7871</v>
      </c>
      <c r="P13" s="358">
        <v>3711</v>
      </c>
      <c r="Q13" s="358">
        <v>4160</v>
      </c>
    </row>
    <row r="14" spans="1:17" s="105" customFormat="1" ht="16.149999999999999" customHeight="1">
      <c r="A14" s="109" t="s">
        <v>50</v>
      </c>
      <c r="B14" s="358">
        <v>608</v>
      </c>
      <c r="C14" s="358">
        <v>2184</v>
      </c>
      <c r="D14" s="358">
        <v>1057</v>
      </c>
      <c r="E14" s="358">
        <v>1127</v>
      </c>
      <c r="F14" s="358">
        <v>665</v>
      </c>
      <c r="G14" s="358">
        <v>2097</v>
      </c>
      <c r="H14" s="358">
        <v>997</v>
      </c>
      <c r="I14" s="358">
        <v>1100</v>
      </c>
      <c r="J14" s="358">
        <v>633</v>
      </c>
      <c r="K14" s="358">
        <v>1908</v>
      </c>
      <c r="L14" s="358">
        <v>931</v>
      </c>
      <c r="M14" s="358">
        <v>977</v>
      </c>
      <c r="N14" s="358">
        <v>647</v>
      </c>
      <c r="O14" s="358">
        <v>1835</v>
      </c>
      <c r="P14" s="358">
        <v>879</v>
      </c>
      <c r="Q14" s="358">
        <v>956</v>
      </c>
    </row>
    <row r="15" spans="1:17" s="105" customFormat="1" ht="16.149999999999999" customHeight="1">
      <c r="A15" s="109" t="s">
        <v>51</v>
      </c>
      <c r="B15" s="358">
        <v>581</v>
      </c>
      <c r="C15" s="358">
        <v>1993</v>
      </c>
      <c r="D15" s="358">
        <v>985</v>
      </c>
      <c r="E15" s="358">
        <v>1008</v>
      </c>
      <c r="F15" s="358">
        <v>634</v>
      </c>
      <c r="G15" s="358">
        <v>2146</v>
      </c>
      <c r="H15" s="358">
        <v>1043</v>
      </c>
      <c r="I15" s="358">
        <v>1103</v>
      </c>
      <c r="J15" s="358">
        <v>651</v>
      </c>
      <c r="K15" s="358">
        <v>2073</v>
      </c>
      <c r="L15" s="358">
        <v>1007</v>
      </c>
      <c r="M15" s="358">
        <v>1066</v>
      </c>
      <c r="N15" s="358">
        <v>664</v>
      </c>
      <c r="O15" s="358">
        <v>1966</v>
      </c>
      <c r="P15" s="358">
        <v>963</v>
      </c>
      <c r="Q15" s="358">
        <v>1003</v>
      </c>
    </row>
    <row r="16" spans="1:17" s="105" customFormat="1" ht="16.149999999999999" customHeight="1">
      <c r="A16" s="109" t="s">
        <v>52</v>
      </c>
      <c r="B16" s="358">
        <v>1303</v>
      </c>
      <c r="C16" s="358">
        <v>4019</v>
      </c>
      <c r="D16" s="358">
        <v>1925</v>
      </c>
      <c r="E16" s="358">
        <v>2094</v>
      </c>
      <c r="F16" s="358">
        <v>1351</v>
      </c>
      <c r="G16" s="358">
        <v>3886</v>
      </c>
      <c r="H16" s="358">
        <v>1839</v>
      </c>
      <c r="I16" s="358">
        <v>2047</v>
      </c>
      <c r="J16" s="358">
        <v>1348</v>
      </c>
      <c r="K16" s="358">
        <v>3727</v>
      </c>
      <c r="L16" s="358">
        <v>1785</v>
      </c>
      <c r="M16" s="358">
        <v>1942</v>
      </c>
      <c r="N16" s="358">
        <v>1453</v>
      </c>
      <c r="O16" s="358">
        <v>3710</v>
      </c>
      <c r="P16" s="358">
        <v>1811</v>
      </c>
      <c r="Q16" s="358">
        <v>1899</v>
      </c>
    </row>
    <row r="17" spans="1:17" s="105" customFormat="1" ht="16.149999999999999" customHeight="1">
      <c r="A17" s="109" t="s">
        <v>53</v>
      </c>
      <c r="B17" s="358">
        <v>645</v>
      </c>
      <c r="C17" s="358">
        <v>2268</v>
      </c>
      <c r="D17" s="358">
        <v>1069</v>
      </c>
      <c r="E17" s="358">
        <v>1199</v>
      </c>
      <c r="F17" s="358">
        <v>642</v>
      </c>
      <c r="G17" s="358">
        <v>2190</v>
      </c>
      <c r="H17" s="358">
        <v>1031</v>
      </c>
      <c r="I17" s="358">
        <v>1159</v>
      </c>
      <c r="J17" s="358">
        <v>679</v>
      </c>
      <c r="K17" s="358">
        <v>2123</v>
      </c>
      <c r="L17" s="358">
        <v>1010</v>
      </c>
      <c r="M17" s="358">
        <v>1113</v>
      </c>
      <c r="N17" s="358">
        <v>700</v>
      </c>
      <c r="O17" s="358">
        <v>2039</v>
      </c>
      <c r="P17" s="358">
        <v>965</v>
      </c>
      <c r="Q17" s="358">
        <v>1074</v>
      </c>
    </row>
    <row r="18" spans="1:17" s="105" customFormat="1" ht="16.149999999999999" customHeight="1">
      <c r="A18" s="109" t="s">
        <v>54</v>
      </c>
      <c r="B18" s="358">
        <v>924</v>
      </c>
      <c r="C18" s="358">
        <v>3231</v>
      </c>
      <c r="D18" s="358">
        <v>1526</v>
      </c>
      <c r="E18" s="358">
        <v>1705</v>
      </c>
      <c r="F18" s="358">
        <v>949</v>
      </c>
      <c r="G18" s="358">
        <v>3123</v>
      </c>
      <c r="H18" s="358">
        <v>1481</v>
      </c>
      <c r="I18" s="358">
        <v>1642</v>
      </c>
      <c r="J18" s="358">
        <v>894</v>
      </c>
      <c r="K18" s="358">
        <v>2897</v>
      </c>
      <c r="L18" s="358">
        <v>1370</v>
      </c>
      <c r="M18" s="358">
        <v>1527</v>
      </c>
      <c r="N18" s="358">
        <v>917</v>
      </c>
      <c r="O18" s="358">
        <v>2677</v>
      </c>
      <c r="P18" s="358">
        <v>1285</v>
      </c>
      <c r="Q18" s="358">
        <v>1392</v>
      </c>
    </row>
    <row r="19" spans="1:17" s="105" customFormat="1" ht="16.149999999999999" customHeight="1">
      <c r="A19" s="109" t="s">
        <v>55</v>
      </c>
      <c r="B19" s="358">
        <v>530</v>
      </c>
      <c r="C19" s="358">
        <v>1582</v>
      </c>
      <c r="D19" s="358">
        <v>741</v>
      </c>
      <c r="E19" s="358">
        <v>841</v>
      </c>
      <c r="F19" s="358">
        <v>548</v>
      </c>
      <c r="G19" s="358">
        <v>1532</v>
      </c>
      <c r="H19" s="358">
        <v>734</v>
      </c>
      <c r="I19" s="358">
        <v>798</v>
      </c>
      <c r="J19" s="358">
        <v>551</v>
      </c>
      <c r="K19" s="358">
        <v>1458</v>
      </c>
      <c r="L19" s="358">
        <v>705</v>
      </c>
      <c r="M19" s="358">
        <v>753</v>
      </c>
      <c r="N19" s="358">
        <v>581</v>
      </c>
      <c r="O19" s="358">
        <v>1371</v>
      </c>
      <c r="P19" s="358">
        <v>677</v>
      </c>
      <c r="Q19" s="358">
        <v>694</v>
      </c>
    </row>
    <row r="20" spans="1:17" s="105" customFormat="1" ht="16.149999999999999" customHeight="1">
      <c r="A20" s="109" t="s">
        <v>56</v>
      </c>
      <c r="B20" s="358">
        <v>589</v>
      </c>
      <c r="C20" s="358">
        <v>2242</v>
      </c>
      <c r="D20" s="358">
        <v>1005</v>
      </c>
      <c r="E20" s="358">
        <v>1237</v>
      </c>
      <c r="F20" s="358">
        <v>541</v>
      </c>
      <c r="G20" s="358">
        <v>2008</v>
      </c>
      <c r="H20" s="358">
        <v>899</v>
      </c>
      <c r="I20" s="358">
        <v>1109</v>
      </c>
      <c r="J20" s="358">
        <v>531</v>
      </c>
      <c r="K20" s="358">
        <v>1919</v>
      </c>
      <c r="L20" s="358">
        <v>864</v>
      </c>
      <c r="M20" s="358">
        <v>1055</v>
      </c>
      <c r="N20" s="358">
        <v>514</v>
      </c>
      <c r="O20" s="358">
        <v>1530</v>
      </c>
      <c r="P20" s="358">
        <v>694</v>
      </c>
      <c r="Q20" s="358">
        <v>836</v>
      </c>
    </row>
    <row r="21" spans="1:17" s="105" customFormat="1" ht="16.149999999999999" customHeight="1">
      <c r="A21" s="109" t="s">
        <v>57</v>
      </c>
      <c r="B21" s="358">
        <v>1022</v>
      </c>
      <c r="C21" s="358">
        <v>3429</v>
      </c>
      <c r="D21" s="358">
        <v>1607</v>
      </c>
      <c r="E21" s="358">
        <v>1822</v>
      </c>
      <c r="F21" s="358">
        <v>1031</v>
      </c>
      <c r="G21" s="358">
        <v>3251</v>
      </c>
      <c r="H21" s="358">
        <v>1523</v>
      </c>
      <c r="I21" s="358">
        <v>1728</v>
      </c>
      <c r="J21" s="358">
        <v>1025</v>
      </c>
      <c r="K21" s="358">
        <v>3048</v>
      </c>
      <c r="L21" s="358">
        <v>1422</v>
      </c>
      <c r="M21" s="358">
        <v>1626</v>
      </c>
      <c r="N21" s="358">
        <v>1084</v>
      </c>
      <c r="O21" s="358">
        <v>2934</v>
      </c>
      <c r="P21" s="358">
        <v>1397</v>
      </c>
      <c r="Q21" s="358">
        <v>1537</v>
      </c>
    </row>
    <row r="22" spans="1:17" s="105" customFormat="1" ht="16.149999999999999" customHeight="1">
      <c r="A22" s="109" t="s">
        <v>58</v>
      </c>
      <c r="B22" s="358">
        <v>291</v>
      </c>
      <c r="C22" s="358">
        <v>817</v>
      </c>
      <c r="D22" s="358">
        <v>377</v>
      </c>
      <c r="E22" s="358">
        <v>440</v>
      </c>
      <c r="F22" s="358">
        <v>280</v>
      </c>
      <c r="G22" s="358">
        <v>757</v>
      </c>
      <c r="H22" s="358">
        <v>356</v>
      </c>
      <c r="I22" s="358">
        <v>401</v>
      </c>
      <c r="J22" s="358">
        <v>261</v>
      </c>
      <c r="K22" s="358">
        <v>646</v>
      </c>
      <c r="L22" s="358">
        <v>304</v>
      </c>
      <c r="M22" s="358">
        <v>342</v>
      </c>
      <c r="N22" s="358">
        <v>242</v>
      </c>
      <c r="O22" s="358">
        <v>565</v>
      </c>
      <c r="P22" s="358">
        <v>266</v>
      </c>
      <c r="Q22" s="358">
        <v>299</v>
      </c>
    </row>
    <row r="23" spans="1:17" s="105" customFormat="1" ht="16.149999999999999" customHeight="1">
      <c r="A23" s="109" t="s">
        <v>59</v>
      </c>
      <c r="B23" s="358">
        <v>1297</v>
      </c>
      <c r="C23" s="358">
        <v>3088</v>
      </c>
      <c r="D23" s="358">
        <v>1362</v>
      </c>
      <c r="E23" s="358">
        <v>1726</v>
      </c>
      <c r="F23" s="358">
        <v>1178</v>
      </c>
      <c r="G23" s="358">
        <v>2680</v>
      </c>
      <c r="H23" s="358">
        <v>1203</v>
      </c>
      <c r="I23" s="358">
        <v>1477</v>
      </c>
      <c r="J23" s="358">
        <v>1045</v>
      </c>
      <c r="K23" s="358">
        <v>2407</v>
      </c>
      <c r="L23" s="358">
        <v>1056</v>
      </c>
      <c r="M23" s="358">
        <v>1351</v>
      </c>
      <c r="N23" s="358">
        <v>1102</v>
      </c>
      <c r="O23" s="358">
        <v>2296</v>
      </c>
      <c r="P23" s="358">
        <v>1033</v>
      </c>
      <c r="Q23" s="358">
        <v>1263</v>
      </c>
    </row>
    <row r="24" spans="1:17" s="105" customFormat="1" ht="16.149999999999999" customHeight="1">
      <c r="A24" s="109" t="s">
        <v>60</v>
      </c>
      <c r="B24" s="358">
        <v>1428</v>
      </c>
      <c r="C24" s="358">
        <v>4438</v>
      </c>
      <c r="D24" s="358">
        <v>2072</v>
      </c>
      <c r="E24" s="358">
        <v>2366</v>
      </c>
      <c r="F24" s="358">
        <v>1434</v>
      </c>
      <c r="G24" s="358">
        <v>4298</v>
      </c>
      <c r="H24" s="358">
        <v>2006</v>
      </c>
      <c r="I24" s="358">
        <v>2292</v>
      </c>
      <c r="J24" s="358">
        <v>1384</v>
      </c>
      <c r="K24" s="358">
        <v>3984</v>
      </c>
      <c r="L24" s="358">
        <v>1869</v>
      </c>
      <c r="M24" s="358">
        <v>2115</v>
      </c>
      <c r="N24" s="358">
        <v>1416</v>
      </c>
      <c r="O24" s="358">
        <v>3780</v>
      </c>
      <c r="P24" s="358">
        <v>1798</v>
      </c>
      <c r="Q24" s="358">
        <v>1982</v>
      </c>
    </row>
    <row r="25" spans="1:17" s="105" customFormat="1" ht="16.149999999999999" customHeight="1">
      <c r="A25" s="109" t="s">
        <v>61</v>
      </c>
      <c r="B25" s="358">
        <v>587</v>
      </c>
      <c r="C25" s="358">
        <v>1420</v>
      </c>
      <c r="D25" s="358">
        <v>622</v>
      </c>
      <c r="E25" s="358">
        <v>798</v>
      </c>
      <c r="F25" s="358">
        <v>509</v>
      </c>
      <c r="G25" s="358">
        <v>1230</v>
      </c>
      <c r="H25" s="358">
        <v>541</v>
      </c>
      <c r="I25" s="358">
        <v>689</v>
      </c>
      <c r="J25" s="358">
        <v>428</v>
      </c>
      <c r="K25" s="358">
        <v>1031</v>
      </c>
      <c r="L25" s="358">
        <v>472</v>
      </c>
      <c r="M25" s="358">
        <v>559</v>
      </c>
      <c r="N25" s="358">
        <v>291</v>
      </c>
      <c r="O25" s="358">
        <v>672</v>
      </c>
      <c r="P25" s="358">
        <v>319</v>
      </c>
      <c r="Q25" s="358">
        <v>353</v>
      </c>
    </row>
    <row r="26" spans="1:17" s="105" customFormat="1" ht="16.149999999999999" customHeight="1" thickBot="1">
      <c r="A26" s="133" t="s">
        <v>62</v>
      </c>
      <c r="B26" s="359">
        <v>120</v>
      </c>
      <c r="C26" s="359">
        <v>456</v>
      </c>
      <c r="D26" s="359">
        <v>200</v>
      </c>
      <c r="E26" s="359">
        <v>256</v>
      </c>
      <c r="F26" s="359">
        <v>111</v>
      </c>
      <c r="G26" s="359">
        <v>403</v>
      </c>
      <c r="H26" s="359">
        <v>174</v>
      </c>
      <c r="I26" s="359">
        <v>229</v>
      </c>
      <c r="J26" s="359">
        <v>101</v>
      </c>
      <c r="K26" s="359">
        <v>351</v>
      </c>
      <c r="L26" s="359">
        <v>156</v>
      </c>
      <c r="M26" s="359">
        <v>195</v>
      </c>
      <c r="N26" s="359">
        <v>93</v>
      </c>
      <c r="O26" s="359">
        <v>300</v>
      </c>
      <c r="P26" s="359">
        <v>128</v>
      </c>
      <c r="Q26" s="359">
        <v>172</v>
      </c>
    </row>
    <row r="27" spans="1:17" s="298" customFormat="1" ht="16.149999999999999" customHeight="1">
      <c r="A27" s="122" t="s">
        <v>441</v>
      </c>
      <c r="Q27" s="134" t="s">
        <v>32</v>
      </c>
    </row>
  </sheetData>
  <mergeCells count="14">
    <mergeCell ref="J3:M3"/>
    <mergeCell ref="N3:Q3"/>
    <mergeCell ref="J4:J5"/>
    <mergeCell ref="K4:M4"/>
    <mergeCell ref="N4:N5"/>
    <mergeCell ref="O4:Q4"/>
    <mergeCell ref="A1:I1"/>
    <mergeCell ref="A3:A5"/>
    <mergeCell ref="B3:E3"/>
    <mergeCell ref="F3:I3"/>
    <mergeCell ref="B4:B5"/>
    <mergeCell ref="C4:E4"/>
    <mergeCell ref="F4:F5"/>
    <mergeCell ref="G4:I4"/>
  </mergeCells>
  <phoneticPr fontId="4"/>
  <printOptions horizontalCentered="1"/>
  <pageMargins left="0.39370078740157483" right="0.39370078740157483" top="0.59055118110236227" bottom="0.59055118110236227" header="0.11811023622047245" footer="0.11811023622047245"/>
  <pageSetup paperSize="9" scale="79" firstPageNumber="22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0D344-51E1-42EA-BCFC-DBF4B98CCB84}">
  <dimension ref="A1:U101"/>
  <sheetViews>
    <sheetView showGridLines="0" view="pageBreakPreview" topLeftCell="A70" zoomScale="80" zoomScaleNormal="85" zoomScaleSheetLayoutView="80" workbookViewId="0">
      <selection activeCell="C6" sqref="C6"/>
    </sheetView>
  </sheetViews>
  <sheetFormatPr defaultColWidth="9" defaultRowHeight="16.149999999999999" customHeight="1"/>
  <cols>
    <col min="1" max="1" width="14.625" style="132" customWidth="1"/>
    <col min="2" max="2" width="9.125" style="154" customWidth="1"/>
    <col min="3" max="3" width="7.75" style="154" customWidth="1"/>
    <col min="4" max="4" width="7.125" style="154" customWidth="1"/>
    <col min="5" max="5" width="7.75" style="154" customWidth="1"/>
    <col min="6" max="6" width="8.5" style="154" bestFit="1" customWidth="1"/>
    <col min="7" max="7" width="8.875" style="154" customWidth="1"/>
    <col min="8" max="8" width="8.5" style="154" customWidth="1"/>
    <col min="9" max="9" width="7.875" style="154" customWidth="1"/>
    <col min="10" max="11" width="8.375" style="154" customWidth="1"/>
    <col min="12" max="16384" width="9" style="154"/>
  </cols>
  <sheetData>
    <row r="1" spans="1:21" s="23" customFormat="1" ht="30" customHeight="1">
      <c r="A1" s="602" t="s">
        <v>397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21" s="126" customFormat="1" ht="16.149999999999999" customHeight="1" thickBot="1">
      <c r="A2" s="299"/>
      <c r="B2" s="300"/>
      <c r="C2" s="300"/>
      <c r="D2" s="300"/>
      <c r="E2" s="300"/>
      <c r="F2" s="300"/>
      <c r="G2" s="300"/>
      <c r="U2" s="301" t="s">
        <v>442</v>
      </c>
    </row>
    <row r="3" spans="1:21" s="127" customFormat="1" ht="19.899999999999999" customHeight="1">
      <c r="A3" s="629" t="s">
        <v>334</v>
      </c>
      <c r="B3" s="630" t="s">
        <v>1</v>
      </c>
      <c r="C3" s="630" t="s">
        <v>462</v>
      </c>
      <c r="D3" s="630" t="s">
        <v>463</v>
      </c>
      <c r="E3" s="630" t="s">
        <v>77</v>
      </c>
      <c r="F3" s="630" t="s">
        <v>76</v>
      </c>
      <c r="G3" s="630" t="s">
        <v>75</v>
      </c>
      <c r="H3" s="631" t="s">
        <v>74</v>
      </c>
      <c r="I3" s="632" t="s">
        <v>464</v>
      </c>
      <c r="J3" s="635" t="s">
        <v>465</v>
      </c>
      <c r="K3" s="635" t="s">
        <v>466</v>
      </c>
      <c r="L3" s="630" t="s">
        <v>467</v>
      </c>
      <c r="M3" s="630" t="s">
        <v>468</v>
      </c>
      <c r="N3" s="630" t="s">
        <v>469</v>
      </c>
      <c r="O3" s="631" t="s">
        <v>470</v>
      </c>
      <c r="P3" s="630" t="s">
        <v>471</v>
      </c>
      <c r="Q3" s="630" t="s">
        <v>472</v>
      </c>
      <c r="R3" s="630" t="s">
        <v>66</v>
      </c>
      <c r="S3" s="631" t="s">
        <v>474</v>
      </c>
      <c r="T3" s="633" t="s">
        <v>65</v>
      </c>
      <c r="U3" s="635" t="s">
        <v>473</v>
      </c>
    </row>
    <row r="4" spans="1:21" s="127" customFormat="1" ht="19.899999999999999" customHeight="1">
      <c r="A4" s="628"/>
      <c r="B4" s="618"/>
      <c r="C4" s="618"/>
      <c r="D4" s="618"/>
      <c r="E4" s="618"/>
      <c r="F4" s="618"/>
      <c r="G4" s="618"/>
      <c r="H4" s="616"/>
      <c r="I4" s="614"/>
      <c r="J4" s="622"/>
      <c r="K4" s="622"/>
      <c r="L4" s="618"/>
      <c r="M4" s="618"/>
      <c r="N4" s="618"/>
      <c r="O4" s="616"/>
      <c r="P4" s="618"/>
      <c r="Q4" s="618"/>
      <c r="R4" s="618"/>
      <c r="S4" s="616"/>
      <c r="T4" s="634"/>
      <c r="U4" s="622"/>
    </row>
    <row r="5" spans="1:21" s="127" customFormat="1" ht="15.6" customHeight="1">
      <c r="A5" s="360" t="s">
        <v>13</v>
      </c>
      <c r="B5" s="361"/>
      <c r="C5" s="361"/>
      <c r="D5" s="361"/>
      <c r="E5" s="361"/>
      <c r="F5" s="361"/>
      <c r="G5" s="361"/>
      <c r="H5" s="362"/>
      <c r="I5" s="363"/>
      <c r="J5" s="361"/>
      <c r="K5" s="363"/>
      <c r="L5" s="363"/>
      <c r="M5" s="362"/>
      <c r="N5" s="364"/>
      <c r="O5" s="362"/>
      <c r="P5" s="365"/>
      <c r="Q5" s="362"/>
      <c r="R5" s="363"/>
      <c r="S5" s="362"/>
      <c r="T5" s="366"/>
      <c r="U5" s="361"/>
    </row>
    <row r="6" spans="1:21" s="128" customFormat="1" ht="16.149999999999999" customHeight="1">
      <c r="A6" s="488" t="s">
        <v>419</v>
      </c>
      <c r="B6" s="369">
        <v>39831</v>
      </c>
      <c r="C6" s="370">
        <v>1172</v>
      </c>
      <c r="D6" s="370">
        <v>42</v>
      </c>
      <c r="E6" s="370">
        <v>110</v>
      </c>
      <c r="F6" s="370">
        <v>1</v>
      </c>
      <c r="G6" s="370">
        <v>3025</v>
      </c>
      <c r="H6" s="370">
        <v>10883</v>
      </c>
      <c r="I6" s="370">
        <v>72</v>
      </c>
      <c r="J6" s="370">
        <v>281</v>
      </c>
      <c r="K6" s="370">
        <v>1304</v>
      </c>
      <c r="L6" s="459">
        <v>5933</v>
      </c>
      <c r="M6" s="459">
        <v>551</v>
      </c>
      <c r="N6" s="459">
        <v>154</v>
      </c>
      <c r="O6" s="459">
        <v>4946</v>
      </c>
      <c r="P6" s="459">
        <v>3824</v>
      </c>
      <c r="Q6" s="459">
        <v>1105</v>
      </c>
      <c r="R6" s="459">
        <v>492</v>
      </c>
      <c r="S6" s="459">
        <v>4839</v>
      </c>
      <c r="T6" s="459">
        <v>902</v>
      </c>
      <c r="U6" s="459">
        <v>195</v>
      </c>
    </row>
    <row r="7" spans="1:21" s="128" customFormat="1" ht="16.149999999999999" customHeight="1">
      <c r="A7" s="488" t="s">
        <v>420</v>
      </c>
      <c r="B7" s="371">
        <v>5903</v>
      </c>
      <c r="C7" s="372">
        <v>101</v>
      </c>
      <c r="D7" s="372">
        <v>3</v>
      </c>
      <c r="E7" s="372">
        <v>1</v>
      </c>
      <c r="F7" s="372" t="s">
        <v>10</v>
      </c>
      <c r="G7" s="372">
        <v>423</v>
      </c>
      <c r="H7" s="372">
        <v>1802</v>
      </c>
      <c r="I7" s="372">
        <v>10</v>
      </c>
      <c r="J7" s="372">
        <v>51</v>
      </c>
      <c r="K7" s="372">
        <v>160</v>
      </c>
      <c r="L7" s="372">
        <v>1034</v>
      </c>
      <c r="M7" s="372">
        <v>110</v>
      </c>
      <c r="N7" s="372">
        <v>14</v>
      </c>
      <c r="O7" s="372">
        <v>295</v>
      </c>
      <c r="P7" s="372">
        <v>730</v>
      </c>
      <c r="Q7" s="372">
        <v>214</v>
      </c>
      <c r="R7" s="372">
        <v>83</v>
      </c>
      <c r="S7" s="372">
        <v>697</v>
      </c>
      <c r="T7" s="372">
        <v>154</v>
      </c>
      <c r="U7" s="460">
        <v>21</v>
      </c>
    </row>
    <row r="8" spans="1:21" s="128" customFormat="1" ht="16.149999999999999" customHeight="1">
      <c r="A8" s="489" t="s">
        <v>421</v>
      </c>
      <c r="B8" s="371">
        <v>7134</v>
      </c>
      <c r="C8" s="372">
        <v>60</v>
      </c>
      <c r="D8" s="372">
        <v>9</v>
      </c>
      <c r="E8" s="372">
        <v>5</v>
      </c>
      <c r="F8" s="372" t="s">
        <v>10</v>
      </c>
      <c r="G8" s="372">
        <v>478</v>
      </c>
      <c r="H8" s="372">
        <v>1523</v>
      </c>
      <c r="I8" s="372">
        <v>11</v>
      </c>
      <c r="J8" s="372">
        <v>48</v>
      </c>
      <c r="K8" s="372">
        <v>288</v>
      </c>
      <c r="L8" s="372">
        <v>1086</v>
      </c>
      <c r="M8" s="372">
        <v>94</v>
      </c>
      <c r="N8" s="372">
        <v>60</v>
      </c>
      <c r="O8" s="372">
        <v>1710</v>
      </c>
      <c r="P8" s="372">
        <v>495</v>
      </c>
      <c r="Q8" s="372">
        <v>143</v>
      </c>
      <c r="R8" s="372">
        <v>58</v>
      </c>
      <c r="S8" s="372">
        <v>885</v>
      </c>
      <c r="T8" s="372">
        <v>102</v>
      </c>
      <c r="U8" s="460">
        <v>79</v>
      </c>
    </row>
    <row r="9" spans="1:21" s="128" customFormat="1" ht="16.149999999999999" customHeight="1">
      <c r="A9" s="488" t="s">
        <v>422</v>
      </c>
      <c r="B9" s="371">
        <v>1301</v>
      </c>
      <c r="C9" s="372">
        <v>119</v>
      </c>
      <c r="D9" s="372" t="s">
        <v>10</v>
      </c>
      <c r="E9" s="372" t="s">
        <v>10</v>
      </c>
      <c r="F9" s="372" t="s">
        <v>10</v>
      </c>
      <c r="G9" s="372">
        <v>116</v>
      </c>
      <c r="H9" s="372">
        <v>333</v>
      </c>
      <c r="I9" s="372">
        <v>2</v>
      </c>
      <c r="J9" s="372">
        <v>10</v>
      </c>
      <c r="K9" s="372">
        <v>55</v>
      </c>
      <c r="L9" s="372">
        <v>182</v>
      </c>
      <c r="M9" s="372">
        <v>20</v>
      </c>
      <c r="N9" s="372">
        <v>7</v>
      </c>
      <c r="O9" s="372">
        <v>116</v>
      </c>
      <c r="P9" s="372">
        <v>110</v>
      </c>
      <c r="Q9" s="372">
        <v>26</v>
      </c>
      <c r="R9" s="372">
        <v>19</v>
      </c>
      <c r="S9" s="372">
        <v>160</v>
      </c>
      <c r="T9" s="372">
        <v>21</v>
      </c>
      <c r="U9" s="460">
        <v>5</v>
      </c>
    </row>
    <row r="10" spans="1:21" s="128" customFormat="1" ht="16.149999999999999" customHeight="1">
      <c r="A10" s="488" t="s">
        <v>423</v>
      </c>
      <c r="B10" s="371">
        <v>977</v>
      </c>
      <c r="C10" s="372">
        <v>63</v>
      </c>
      <c r="D10" s="372">
        <v>6</v>
      </c>
      <c r="E10" s="372" t="s">
        <v>10</v>
      </c>
      <c r="F10" s="372" t="s">
        <v>10</v>
      </c>
      <c r="G10" s="372">
        <v>89</v>
      </c>
      <c r="H10" s="372">
        <v>341</v>
      </c>
      <c r="I10" s="372">
        <v>3</v>
      </c>
      <c r="J10" s="372">
        <v>9</v>
      </c>
      <c r="K10" s="372">
        <v>25</v>
      </c>
      <c r="L10" s="372">
        <v>100</v>
      </c>
      <c r="M10" s="372">
        <v>20</v>
      </c>
      <c r="N10" s="372">
        <v>6</v>
      </c>
      <c r="O10" s="372">
        <v>65</v>
      </c>
      <c r="P10" s="372">
        <v>75</v>
      </c>
      <c r="Q10" s="372">
        <v>26</v>
      </c>
      <c r="R10" s="372">
        <v>18</v>
      </c>
      <c r="S10" s="372">
        <v>109</v>
      </c>
      <c r="T10" s="372">
        <v>21</v>
      </c>
      <c r="U10" s="460">
        <v>1</v>
      </c>
    </row>
    <row r="11" spans="1:21" s="128" customFormat="1" ht="16.149999999999999" customHeight="1">
      <c r="A11" s="488" t="s">
        <v>424</v>
      </c>
      <c r="B11" s="371">
        <v>594</v>
      </c>
      <c r="C11" s="372">
        <v>39</v>
      </c>
      <c r="D11" s="372">
        <v>1</v>
      </c>
      <c r="E11" s="372" t="s">
        <v>10</v>
      </c>
      <c r="F11" s="372" t="s">
        <v>10</v>
      </c>
      <c r="G11" s="372">
        <v>63</v>
      </c>
      <c r="H11" s="372">
        <v>217</v>
      </c>
      <c r="I11" s="372">
        <v>2</v>
      </c>
      <c r="J11" s="372">
        <v>2</v>
      </c>
      <c r="K11" s="372">
        <v>10</v>
      </c>
      <c r="L11" s="372">
        <v>65</v>
      </c>
      <c r="M11" s="372">
        <v>4</v>
      </c>
      <c r="N11" s="372">
        <v>2</v>
      </c>
      <c r="O11" s="372">
        <v>23</v>
      </c>
      <c r="P11" s="372">
        <v>47</v>
      </c>
      <c r="Q11" s="372">
        <v>11</v>
      </c>
      <c r="R11" s="372">
        <v>11</v>
      </c>
      <c r="S11" s="372">
        <v>88</v>
      </c>
      <c r="T11" s="372">
        <v>9</v>
      </c>
      <c r="U11" s="460" t="s">
        <v>10</v>
      </c>
    </row>
    <row r="12" spans="1:21" s="128" customFormat="1" ht="16.149999999999999" customHeight="1">
      <c r="A12" s="488" t="s">
        <v>425</v>
      </c>
      <c r="B12" s="371">
        <v>3013</v>
      </c>
      <c r="C12" s="372">
        <v>29</v>
      </c>
      <c r="D12" s="372">
        <v>1</v>
      </c>
      <c r="E12" s="372">
        <v>1</v>
      </c>
      <c r="F12" s="372" t="s">
        <v>10</v>
      </c>
      <c r="G12" s="372">
        <v>197</v>
      </c>
      <c r="H12" s="372">
        <v>453</v>
      </c>
      <c r="I12" s="372">
        <v>5</v>
      </c>
      <c r="J12" s="372">
        <v>18</v>
      </c>
      <c r="K12" s="372">
        <v>110</v>
      </c>
      <c r="L12" s="372">
        <v>451</v>
      </c>
      <c r="M12" s="372">
        <v>42</v>
      </c>
      <c r="N12" s="372">
        <v>15</v>
      </c>
      <c r="O12" s="372">
        <v>795</v>
      </c>
      <c r="P12" s="372">
        <v>260</v>
      </c>
      <c r="Q12" s="372">
        <v>53</v>
      </c>
      <c r="R12" s="372">
        <v>17</v>
      </c>
      <c r="S12" s="372">
        <v>501</v>
      </c>
      <c r="T12" s="372">
        <v>44</v>
      </c>
      <c r="U12" s="460">
        <v>21</v>
      </c>
    </row>
    <row r="13" spans="1:21" s="128" customFormat="1" ht="16.149999999999999" customHeight="1">
      <c r="A13" s="488" t="s">
        <v>426</v>
      </c>
      <c r="B13" s="371">
        <v>4375</v>
      </c>
      <c r="C13" s="372">
        <v>87</v>
      </c>
      <c r="D13" s="372">
        <v>1</v>
      </c>
      <c r="E13" s="372">
        <v>2</v>
      </c>
      <c r="F13" s="372" t="s">
        <v>10</v>
      </c>
      <c r="G13" s="372">
        <v>366</v>
      </c>
      <c r="H13" s="372">
        <v>1236</v>
      </c>
      <c r="I13" s="372">
        <v>5</v>
      </c>
      <c r="J13" s="372">
        <v>38</v>
      </c>
      <c r="K13" s="372">
        <v>201</v>
      </c>
      <c r="L13" s="372">
        <v>671</v>
      </c>
      <c r="M13" s="372">
        <v>59</v>
      </c>
      <c r="N13" s="372">
        <v>15</v>
      </c>
      <c r="O13" s="372">
        <v>320</v>
      </c>
      <c r="P13" s="372">
        <v>483</v>
      </c>
      <c r="Q13" s="372">
        <v>180</v>
      </c>
      <c r="R13" s="372">
        <v>55</v>
      </c>
      <c r="S13" s="372">
        <v>521</v>
      </c>
      <c r="T13" s="372">
        <v>116</v>
      </c>
      <c r="U13" s="460">
        <v>19</v>
      </c>
    </row>
    <row r="14" spans="1:21" s="128" customFormat="1" ht="16.149999999999999" customHeight="1">
      <c r="A14" s="488" t="s">
        <v>427</v>
      </c>
      <c r="B14" s="371">
        <v>1197</v>
      </c>
      <c r="C14" s="372">
        <v>146</v>
      </c>
      <c r="D14" s="372">
        <v>1</v>
      </c>
      <c r="E14" s="372">
        <v>4</v>
      </c>
      <c r="F14" s="372" t="s">
        <v>10</v>
      </c>
      <c r="G14" s="372">
        <v>148</v>
      </c>
      <c r="H14" s="372">
        <v>277</v>
      </c>
      <c r="I14" s="372">
        <v>6</v>
      </c>
      <c r="J14" s="372">
        <v>7</v>
      </c>
      <c r="K14" s="372">
        <v>34</v>
      </c>
      <c r="L14" s="372">
        <v>125</v>
      </c>
      <c r="M14" s="372">
        <v>15</v>
      </c>
      <c r="N14" s="372">
        <v>2</v>
      </c>
      <c r="O14" s="372">
        <v>84</v>
      </c>
      <c r="P14" s="372">
        <v>136</v>
      </c>
      <c r="Q14" s="372">
        <v>38</v>
      </c>
      <c r="R14" s="372">
        <v>18</v>
      </c>
      <c r="S14" s="372">
        <v>120</v>
      </c>
      <c r="T14" s="372">
        <v>36</v>
      </c>
      <c r="U14" s="460" t="s">
        <v>10</v>
      </c>
    </row>
    <row r="15" spans="1:21" s="128" customFormat="1" ht="16.149999999999999" customHeight="1">
      <c r="A15" s="488" t="s">
        <v>428</v>
      </c>
      <c r="B15" s="371">
        <v>1119</v>
      </c>
      <c r="C15" s="372">
        <v>134</v>
      </c>
      <c r="D15" s="372" t="s">
        <v>10</v>
      </c>
      <c r="E15" s="372">
        <v>3</v>
      </c>
      <c r="F15" s="372" t="s">
        <v>10</v>
      </c>
      <c r="G15" s="372">
        <v>87</v>
      </c>
      <c r="H15" s="372">
        <v>305</v>
      </c>
      <c r="I15" s="372">
        <v>5</v>
      </c>
      <c r="J15" s="372">
        <v>7</v>
      </c>
      <c r="K15" s="372">
        <v>37</v>
      </c>
      <c r="L15" s="372">
        <v>126</v>
      </c>
      <c r="M15" s="372">
        <v>6</v>
      </c>
      <c r="N15" s="372" t="s">
        <v>10</v>
      </c>
      <c r="O15" s="372">
        <v>123</v>
      </c>
      <c r="P15" s="372">
        <v>98</v>
      </c>
      <c r="Q15" s="372">
        <v>19</v>
      </c>
      <c r="R15" s="372">
        <v>21</v>
      </c>
      <c r="S15" s="372">
        <v>112</v>
      </c>
      <c r="T15" s="372">
        <v>31</v>
      </c>
      <c r="U15" s="460">
        <v>5</v>
      </c>
    </row>
    <row r="16" spans="1:21" s="128" customFormat="1" ht="16.149999999999999" customHeight="1">
      <c r="A16" s="488" t="s">
        <v>429</v>
      </c>
      <c r="B16" s="371">
        <v>2207</v>
      </c>
      <c r="C16" s="372">
        <v>51</v>
      </c>
      <c r="D16" s="372" t="s">
        <v>10</v>
      </c>
      <c r="E16" s="372">
        <v>1</v>
      </c>
      <c r="F16" s="372" t="s">
        <v>10</v>
      </c>
      <c r="G16" s="372">
        <v>194</v>
      </c>
      <c r="H16" s="372">
        <v>706</v>
      </c>
      <c r="I16" s="372">
        <v>4</v>
      </c>
      <c r="J16" s="372">
        <v>17</v>
      </c>
      <c r="K16" s="372">
        <v>80</v>
      </c>
      <c r="L16" s="372">
        <v>373</v>
      </c>
      <c r="M16" s="372">
        <v>26</v>
      </c>
      <c r="N16" s="372">
        <v>10</v>
      </c>
      <c r="O16" s="372">
        <v>152</v>
      </c>
      <c r="P16" s="372">
        <v>184</v>
      </c>
      <c r="Q16" s="372">
        <v>84</v>
      </c>
      <c r="R16" s="372">
        <v>20</v>
      </c>
      <c r="S16" s="372">
        <v>245</v>
      </c>
      <c r="T16" s="372">
        <v>55</v>
      </c>
      <c r="U16" s="460">
        <v>5</v>
      </c>
    </row>
    <row r="17" spans="1:21" s="128" customFormat="1" ht="16.149999999999999" customHeight="1">
      <c r="A17" s="488" t="s">
        <v>430</v>
      </c>
      <c r="B17" s="371">
        <v>1236</v>
      </c>
      <c r="C17" s="372">
        <v>65</v>
      </c>
      <c r="D17" s="372">
        <v>1</v>
      </c>
      <c r="E17" s="372" t="s">
        <v>10</v>
      </c>
      <c r="F17" s="372" t="s">
        <v>10</v>
      </c>
      <c r="G17" s="372">
        <v>129</v>
      </c>
      <c r="H17" s="372">
        <v>416</v>
      </c>
      <c r="I17" s="372">
        <v>2</v>
      </c>
      <c r="J17" s="372">
        <v>15</v>
      </c>
      <c r="K17" s="372">
        <v>42</v>
      </c>
      <c r="L17" s="372">
        <v>161</v>
      </c>
      <c r="M17" s="372">
        <v>17</v>
      </c>
      <c r="N17" s="372">
        <v>4</v>
      </c>
      <c r="O17" s="372">
        <v>66</v>
      </c>
      <c r="P17" s="372">
        <v>108</v>
      </c>
      <c r="Q17" s="372">
        <v>25</v>
      </c>
      <c r="R17" s="372">
        <v>21</v>
      </c>
      <c r="S17" s="372">
        <v>129</v>
      </c>
      <c r="T17" s="372">
        <v>32</v>
      </c>
      <c r="U17" s="460">
        <v>3</v>
      </c>
    </row>
    <row r="18" spans="1:21" s="128" customFormat="1" ht="16.149999999999999" customHeight="1">
      <c r="A18" s="488" t="s">
        <v>431</v>
      </c>
      <c r="B18" s="371">
        <v>1656</v>
      </c>
      <c r="C18" s="372">
        <v>88</v>
      </c>
      <c r="D18" s="372">
        <v>1</v>
      </c>
      <c r="E18" s="372">
        <v>85</v>
      </c>
      <c r="F18" s="372" t="s">
        <v>10</v>
      </c>
      <c r="G18" s="372">
        <v>153</v>
      </c>
      <c r="H18" s="372">
        <v>419</v>
      </c>
      <c r="I18" s="372">
        <v>4</v>
      </c>
      <c r="J18" s="372">
        <v>7</v>
      </c>
      <c r="K18" s="372">
        <v>38</v>
      </c>
      <c r="L18" s="372">
        <v>226</v>
      </c>
      <c r="M18" s="372">
        <v>25</v>
      </c>
      <c r="N18" s="372" t="s">
        <v>10</v>
      </c>
      <c r="O18" s="372">
        <v>91</v>
      </c>
      <c r="P18" s="372">
        <v>165</v>
      </c>
      <c r="Q18" s="372">
        <v>52</v>
      </c>
      <c r="R18" s="372">
        <v>31</v>
      </c>
      <c r="S18" s="372">
        <v>222</v>
      </c>
      <c r="T18" s="372">
        <v>45</v>
      </c>
      <c r="U18" s="460">
        <v>4</v>
      </c>
    </row>
    <row r="19" spans="1:21" s="128" customFormat="1" ht="16.149999999999999" customHeight="1">
      <c r="A19" s="488" t="s">
        <v>432</v>
      </c>
      <c r="B19" s="371">
        <v>828</v>
      </c>
      <c r="C19" s="372">
        <v>57</v>
      </c>
      <c r="D19" s="372">
        <v>4</v>
      </c>
      <c r="E19" s="372" t="s">
        <v>10</v>
      </c>
      <c r="F19" s="372" t="s">
        <v>10</v>
      </c>
      <c r="G19" s="372">
        <v>64</v>
      </c>
      <c r="H19" s="372">
        <v>255</v>
      </c>
      <c r="I19" s="372">
        <v>1</v>
      </c>
      <c r="J19" s="372">
        <v>7</v>
      </c>
      <c r="K19" s="372">
        <v>21</v>
      </c>
      <c r="L19" s="372">
        <v>105</v>
      </c>
      <c r="M19" s="372">
        <v>7</v>
      </c>
      <c r="N19" s="372">
        <v>2</v>
      </c>
      <c r="O19" s="372">
        <v>36</v>
      </c>
      <c r="P19" s="372">
        <v>82</v>
      </c>
      <c r="Q19" s="372">
        <v>24</v>
      </c>
      <c r="R19" s="372">
        <v>15</v>
      </c>
      <c r="S19" s="372">
        <v>108</v>
      </c>
      <c r="T19" s="372">
        <v>34</v>
      </c>
      <c r="U19" s="460">
        <v>6</v>
      </c>
    </row>
    <row r="20" spans="1:21" s="128" customFormat="1" ht="16.149999999999999" customHeight="1">
      <c r="A20" s="488" t="s">
        <v>433</v>
      </c>
      <c r="B20" s="371">
        <v>948</v>
      </c>
      <c r="C20" s="372">
        <v>24</v>
      </c>
      <c r="D20" s="372">
        <v>2</v>
      </c>
      <c r="E20" s="372" t="s">
        <v>10</v>
      </c>
      <c r="F20" s="372" t="s">
        <v>10</v>
      </c>
      <c r="G20" s="372">
        <v>61</v>
      </c>
      <c r="H20" s="372">
        <v>303</v>
      </c>
      <c r="I20" s="372">
        <v>1</v>
      </c>
      <c r="J20" s="372">
        <v>4</v>
      </c>
      <c r="K20" s="372">
        <v>29</v>
      </c>
      <c r="L20" s="372">
        <v>131</v>
      </c>
      <c r="M20" s="372">
        <v>12</v>
      </c>
      <c r="N20" s="372" t="s">
        <v>10</v>
      </c>
      <c r="O20" s="372">
        <v>32</v>
      </c>
      <c r="P20" s="372">
        <v>162</v>
      </c>
      <c r="Q20" s="372">
        <v>40</v>
      </c>
      <c r="R20" s="372">
        <v>15</v>
      </c>
      <c r="S20" s="372">
        <v>101</v>
      </c>
      <c r="T20" s="372">
        <v>29</v>
      </c>
      <c r="U20" s="460">
        <v>2</v>
      </c>
    </row>
    <row r="21" spans="1:21" s="128" customFormat="1" ht="16.149999999999999" customHeight="1">
      <c r="A21" s="488" t="s">
        <v>434</v>
      </c>
      <c r="B21" s="371">
        <v>1798</v>
      </c>
      <c r="C21" s="372">
        <v>63</v>
      </c>
      <c r="D21" s="372">
        <v>3</v>
      </c>
      <c r="E21" s="372" t="s">
        <v>10</v>
      </c>
      <c r="F21" s="372" t="s">
        <v>10</v>
      </c>
      <c r="G21" s="372">
        <v>153</v>
      </c>
      <c r="H21" s="372">
        <v>547</v>
      </c>
      <c r="I21" s="372">
        <v>5</v>
      </c>
      <c r="J21" s="372">
        <v>14</v>
      </c>
      <c r="K21" s="372">
        <v>58</v>
      </c>
      <c r="L21" s="372">
        <v>299</v>
      </c>
      <c r="M21" s="372">
        <v>29</v>
      </c>
      <c r="N21" s="372">
        <v>6</v>
      </c>
      <c r="O21" s="372">
        <v>112</v>
      </c>
      <c r="P21" s="372">
        <v>188</v>
      </c>
      <c r="Q21" s="372">
        <v>49</v>
      </c>
      <c r="R21" s="372">
        <v>24</v>
      </c>
      <c r="S21" s="372">
        <v>203</v>
      </c>
      <c r="T21" s="372">
        <v>44</v>
      </c>
      <c r="U21" s="460">
        <v>1</v>
      </c>
    </row>
    <row r="22" spans="1:21" s="128" customFormat="1" ht="16.149999999999999" customHeight="1">
      <c r="A22" s="488" t="s">
        <v>435</v>
      </c>
      <c r="B22" s="371">
        <v>412</v>
      </c>
      <c r="C22" s="372">
        <v>6</v>
      </c>
      <c r="D22" s="372" t="s">
        <v>10</v>
      </c>
      <c r="E22" s="372">
        <v>6</v>
      </c>
      <c r="F22" s="372" t="s">
        <v>10</v>
      </c>
      <c r="G22" s="372">
        <v>42</v>
      </c>
      <c r="H22" s="372">
        <v>106</v>
      </c>
      <c r="I22" s="372" t="s">
        <v>10</v>
      </c>
      <c r="J22" s="372">
        <v>1</v>
      </c>
      <c r="K22" s="372">
        <v>19</v>
      </c>
      <c r="L22" s="372">
        <v>92</v>
      </c>
      <c r="M22" s="372">
        <v>4</v>
      </c>
      <c r="N22" s="372">
        <v>2</v>
      </c>
      <c r="O22" s="372">
        <v>21</v>
      </c>
      <c r="P22" s="372">
        <v>38</v>
      </c>
      <c r="Q22" s="372">
        <v>12</v>
      </c>
      <c r="R22" s="372">
        <v>6</v>
      </c>
      <c r="S22" s="372">
        <v>52</v>
      </c>
      <c r="T22" s="372">
        <v>5</v>
      </c>
      <c r="U22" s="460" t="s">
        <v>10</v>
      </c>
    </row>
    <row r="23" spans="1:21" s="128" customFormat="1" ht="16.149999999999999" customHeight="1">
      <c r="A23" s="488" t="s">
        <v>436</v>
      </c>
      <c r="B23" s="371">
        <v>1673</v>
      </c>
      <c r="C23" s="372" t="s">
        <v>10</v>
      </c>
      <c r="D23" s="372" t="s">
        <v>10</v>
      </c>
      <c r="E23" s="372" t="s">
        <v>10</v>
      </c>
      <c r="F23" s="372">
        <v>1</v>
      </c>
      <c r="G23" s="372">
        <v>50</v>
      </c>
      <c r="H23" s="372">
        <v>378</v>
      </c>
      <c r="I23" s="372">
        <v>1</v>
      </c>
      <c r="J23" s="372">
        <v>4</v>
      </c>
      <c r="K23" s="372">
        <v>31</v>
      </c>
      <c r="L23" s="372">
        <v>326</v>
      </c>
      <c r="M23" s="372">
        <v>20</v>
      </c>
      <c r="N23" s="372">
        <v>2</v>
      </c>
      <c r="O23" s="372">
        <v>412</v>
      </c>
      <c r="P23" s="372">
        <v>144</v>
      </c>
      <c r="Q23" s="372">
        <v>36</v>
      </c>
      <c r="R23" s="372">
        <v>15</v>
      </c>
      <c r="S23" s="372">
        <v>205</v>
      </c>
      <c r="T23" s="372">
        <v>37</v>
      </c>
      <c r="U23" s="460">
        <v>11</v>
      </c>
    </row>
    <row r="24" spans="1:21" s="128" customFormat="1" ht="16.149999999999999" customHeight="1">
      <c r="A24" s="488" t="s">
        <v>437</v>
      </c>
      <c r="B24" s="371">
        <v>2429</v>
      </c>
      <c r="C24" s="372">
        <v>4</v>
      </c>
      <c r="D24" s="372">
        <v>5</v>
      </c>
      <c r="E24" s="372" t="s">
        <v>10</v>
      </c>
      <c r="F24" s="372" t="s">
        <v>10</v>
      </c>
      <c r="G24" s="372">
        <v>134</v>
      </c>
      <c r="H24" s="372">
        <v>997</v>
      </c>
      <c r="I24" s="372">
        <v>3</v>
      </c>
      <c r="J24" s="372">
        <v>17</v>
      </c>
      <c r="K24" s="372">
        <v>48</v>
      </c>
      <c r="L24" s="372">
        <v>302</v>
      </c>
      <c r="M24" s="372">
        <v>28</v>
      </c>
      <c r="N24" s="372">
        <v>6</v>
      </c>
      <c r="O24" s="372">
        <v>212</v>
      </c>
      <c r="P24" s="372">
        <v>241</v>
      </c>
      <c r="Q24" s="372">
        <v>54</v>
      </c>
      <c r="R24" s="372">
        <v>25</v>
      </c>
      <c r="S24" s="372">
        <v>285</v>
      </c>
      <c r="T24" s="372">
        <v>62</v>
      </c>
      <c r="U24" s="460">
        <v>6</v>
      </c>
    </row>
    <row r="25" spans="1:21" s="128" customFormat="1" ht="16.149999999999999" customHeight="1">
      <c r="A25" s="488" t="s">
        <v>438</v>
      </c>
      <c r="B25" s="371">
        <v>840</v>
      </c>
      <c r="C25" s="372">
        <v>8</v>
      </c>
      <c r="D25" s="372" t="s">
        <v>10</v>
      </c>
      <c r="E25" s="372" t="s">
        <v>10</v>
      </c>
      <c r="F25" s="372" t="s">
        <v>10</v>
      </c>
      <c r="G25" s="372">
        <v>55</v>
      </c>
      <c r="H25" s="372">
        <v>224</v>
      </c>
      <c r="I25" s="372">
        <v>1</v>
      </c>
      <c r="J25" s="372">
        <v>4</v>
      </c>
      <c r="K25" s="372">
        <v>17</v>
      </c>
      <c r="L25" s="372">
        <v>58</v>
      </c>
      <c r="M25" s="372">
        <v>8</v>
      </c>
      <c r="N25" s="372">
        <v>1</v>
      </c>
      <c r="O25" s="372">
        <v>275</v>
      </c>
      <c r="P25" s="372">
        <v>57</v>
      </c>
      <c r="Q25" s="372">
        <v>13</v>
      </c>
      <c r="R25" s="372">
        <v>13</v>
      </c>
      <c r="S25" s="372">
        <v>79</v>
      </c>
      <c r="T25" s="372">
        <v>21</v>
      </c>
      <c r="U25" s="460">
        <v>6</v>
      </c>
    </row>
    <row r="26" spans="1:21" s="128" customFormat="1" ht="16.149999999999999" customHeight="1">
      <c r="A26" s="488" t="s">
        <v>439</v>
      </c>
      <c r="B26" s="371">
        <v>191</v>
      </c>
      <c r="C26" s="372">
        <v>28</v>
      </c>
      <c r="D26" s="372">
        <v>4</v>
      </c>
      <c r="E26" s="372">
        <v>2</v>
      </c>
      <c r="F26" s="372" t="s">
        <v>10</v>
      </c>
      <c r="G26" s="372">
        <v>23</v>
      </c>
      <c r="H26" s="372">
        <v>45</v>
      </c>
      <c r="I26" s="372">
        <v>1</v>
      </c>
      <c r="J26" s="372">
        <v>1</v>
      </c>
      <c r="K26" s="372">
        <v>1</v>
      </c>
      <c r="L26" s="372">
        <v>20</v>
      </c>
      <c r="M26" s="372">
        <v>5</v>
      </c>
      <c r="N26" s="372" t="s">
        <v>10</v>
      </c>
      <c r="O26" s="372">
        <v>6</v>
      </c>
      <c r="P26" s="372">
        <v>21</v>
      </c>
      <c r="Q26" s="372">
        <v>6</v>
      </c>
      <c r="R26" s="372">
        <v>7</v>
      </c>
      <c r="S26" s="372">
        <v>17</v>
      </c>
      <c r="T26" s="372">
        <v>4</v>
      </c>
      <c r="U26" s="497" t="s">
        <v>10</v>
      </c>
    </row>
    <row r="27" spans="1:21" s="127" customFormat="1" ht="19.899999999999999" customHeight="1">
      <c r="A27" s="627" t="s">
        <v>334</v>
      </c>
      <c r="B27" s="625" t="s">
        <v>1</v>
      </c>
      <c r="C27" s="625" t="s">
        <v>275</v>
      </c>
      <c r="D27" s="625" t="s">
        <v>77</v>
      </c>
      <c r="E27" s="625" t="s">
        <v>76</v>
      </c>
      <c r="F27" s="625" t="s">
        <v>75</v>
      </c>
      <c r="G27" s="625" t="s">
        <v>74</v>
      </c>
      <c r="H27" s="615" t="s">
        <v>244</v>
      </c>
      <c r="I27" s="617" t="s">
        <v>73</v>
      </c>
      <c r="J27" s="611" t="s">
        <v>72</v>
      </c>
      <c r="K27" s="621" t="s">
        <v>71</v>
      </c>
      <c r="L27" s="617" t="s">
        <v>70</v>
      </c>
      <c r="M27" s="615" t="s">
        <v>276</v>
      </c>
      <c r="N27" s="623" t="s">
        <v>379</v>
      </c>
      <c r="O27" s="615" t="s">
        <v>69</v>
      </c>
      <c r="P27" s="613" t="s">
        <v>274</v>
      </c>
      <c r="Q27" s="615" t="s">
        <v>67</v>
      </c>
      <c r="R27" s="617" t="s">
        <v>68</v>
      </c>
      <c r="S27" s="615" t="s">
        <v>66</v>
      </c>
      <c r="T27" s="619" t="s">
        <v>378</v>
      </c>
      <c r="U27" s="611" t="s">
        <v>65</v>
      </c>
    </row>
    <row r="28" spans="1:21" s="127" customFormat="1" ht="19.899999999999999" customHeight="1">
      <c r="A28" s="628"/>
      <c r="B28" s="626"/>
      <c r="C28" s="626"/>
      <c r="D28" s="626"/>
      <c r="E28" s="626"/>
      <c r="F28" s="626"/>
      <c r="G28" s="626"/>
      <c r="H28" s="616"/>
      <c r="I28" s="618"/>
      <c r="J28" s="612"/>
      <c r="K28" s="622"/>
      <c r="L28" s="618"/>
      <c r="M28" s="616"/>
      <c r="N28" s="624"/>
      <c r="O28" s="616"/>
      <c r="P28" s="614"/>
      <c r="Q28" s="616"/>
      <c r="R28" s="618"/>
      <c r="S28" s="616"/>
      <c r="T28" s="620"/>
      <c r="U28" s="612"/>
    </row>
    <row r="29" spans="1:21" s="127" customFormat="1" ht="15.6" customHeight="1">
      <c r="A29" s="360" t="s">
        <v>418</v>
      </c>
      <c r="B29" s="361"/>
      <c r="C29" s="361"/>
      <c r="D29" s="361"/>
      <c r="E29" s="361"/>
      <c r="F29" s="361"/>
      <c r="G29" s="361"/>
      <c r="H29" s="362"/>
      <c r="I29" s="363"/>
      <c r="J29" s="361"/>
      <c r="K29" s="363"/>
      <c r="L29" s="363"/>
      <c r="M29" s="362"/>
      <c r="N29" s="364"/>
      <c r="O29" s="362"/>
      <c r="P29" s="365"/>
      <c r="Q29" s="362"/>
      <c r="R29" s="363"/>
      <c r="S29" s="362"/>
      <c r="T29" s="366"/>
      <c r="U29" s="361"/>
    </row>
    <row r="30" spans="1:21" s="128" customFormat="1" ht="16.149999999999999" customHeight="1">
      <c r="A30" s="129" t="s">
        <v>419</v>
      </c>
      <c r="B30" s="369">
        <v>36448</v>
      </c>
      <c r="C30" s="370">
        <v>1041</v>
      </c>
      <c r="D30" s="370">
        <v>98</v>
      </c>
      <c r="E30" s="370">
        <v>5</v>
      </c>
      <c r="F30" s="370">
        <v>2231</v>
      </c>
      <c r="G30" s="370">
        <v>10570</v>
      </c>
      <c r="H30" s="370">
        <v>63</v>
      </c>
      <c r="I30" s="370">
        <v>304</v>
      </c>
      <c r="J30" s="370">
        <v>1366</v>
      </c>
      <c r="K30" s="370">
        <v>5264</v>
      </c>
      <c r="L30" s="367">
        <v>538</v>
      </c>
      <c r="M30" s="367">
        <v>265</v>
      </c>
      <c r="N30" s="367">
        <v>490</v>
      </c>
      <c r="O30" s="367">
        <v>4171</v>
      </c>
      <c r="P30" s="367">
        <v>1673</v>
      </c>
      <c r="Q30" s="367">
        <v>1031</v>
      </c>
      <c r="R30" s="367">
        <v>3947</v>
      </c>
      <c r="S30" s="367">
        <v>339</v>
      </c>
      <c r="T30" s="367">
        <v>1586</v>
      </c>
      <c r="U30" s="367">
        <v>818</v>
      </c>
    </row>
    <row r="31" spans="1:21" s="128" customFormat="1" ht="16.149999999999999" customHeight="1">
      <c r="A31" s="129" t="s">
        <v>420</v>
      </c>
      <c r="B31" s="371">
        <v>5423</v>
      </c>
      <c r="C31" s="372">
        <v>98</v>
      </c>
      <c r="D31" s="372">
        <v>2</v>
      </c>
      <c r="E31" s="372">
        <v>1</v>
      </c>
      <c r="F31" s="373">
        <v>350</v>
      </c>
      <c r="G31" s="372">
        <v>1669</v>
      </c>
      <c r="H31" s="372">
        <v>8</v>
      </c>
      <c r="I31" s="372">
        <v>53</v>
      </c>
      <c r="J31" s="372">
        <v>187</v>
      </c>
      <c r="K31" s="372">
        <v>893</v>
      </c>
      <c r="L31" s="368">
        <v>110</v>
      </c>
      <c r="M31" s="368">
        <v>30</v>
      </c>
      <c r="N31" s="368">
        <v>79</v>
      </c>
      <c r="O31" s="368">
        <v>296</v>
      </c>
      <c r="P31" s="368">
        <v>217</v>
      </c>
      <c r="Q31" s="368">
        <v>200</v>
      </c>
      <c r="R31" s="368">
        <v>747</v>
      </c>
      <c r="S31" s="368">
        <v>56</v>
      </c>
      <c r="T31" s="368">
        <v>222</v>
      </c>
      <c r="U31" s="368">
        <v>155</v>
      </c>
    </row>
    <row r="32" spans="1:21" s="128" customFormat="1" ht="16.149999999999999" customHeight="1">
      <c r="A32" s="130" t="s">
        <v>421</v>
      </c>
      <c r="B32" s="371">
        <v>6532</v>
      </c>
      <c r="C32" s="372">
        <v>69</v>
      </c>
      <c r="D32" s="372">
        <v>8</v>
      </c>
      <c r="E32" s="372">
        <v>0</v>
      </c>
      <c r="F32" s="373">
        <v>360</v>
      </c>
      <c r="G32" s="372">
        <v>1563</v>
      </c>
      <c r="H32" s="372">
        <v>6</v>
      </c>
      <c r="I32" s="372">
        <v>38</v>
      </c>
      <c r="J32" s="372">
        <v>291</v>
      </c>
      <c r="K32" s="372">
        <v>966</v>
      </c>
      <c r="L32" s="368">
        <v>79</v>
      </c>
      <c r="M32" s="368">
        <v>67</v>
      </c>
      <c r="N32" s="368">
        <v>73</v>
      </c>
      <c r="O32" s="368">
        <v>1350</v>
      </c>
      <c r="P32" s="368">
        <v>345</v>
      </c>
      <c r="Q32" s="368">
        <v>137</v>
      </c>
      <c r="R32" s="368">
        <v>573</v>
      </c>
      <c r="S32" s="368">
        <v>34</v>
      </c>
      <c r="T32" s="368">
        <v>290</v>
      </c>
      <c r="U32" s="368">
        <v>92</v>
      </c>
    </row>
    <row r="33" spans="1:21" s="128" customFormat="1" ht="16.149999999999999" customHeight="1">
      <c r="A33" s="129" t="s">
        <v>422</v>
      </c>
      <c r="B33" s="371">
        <v>1259</v>
      </c>
      <c r="C33" s="372">
        <v>97</v>
      </c>
      <c r="D33" s="372">
        <v>0</v>
      </c>
      <c r="E33" s="372">
        <v>0</v>
      </c>
      <c r="F33" s="373">
        <v>84</v>
      </c>
      <c r="G33" s="372">
        <v>363</v>
      </c>
      <c r="H33" s="372">
        <v>3</v>
      </c>
      <c r="I33" s="372">
        <v>8</v>
      </c>
      <c r="J33" s="372">
        <v>52</v>
      </c>
      <c r="K33" s="372">
        <v>187</v>
      </c>
      <c r="L33" s="368">
        <v>22</v>
      </c>
      <c r="M33" s="368">
        <v>10</v>
      </c>
      <c r="N33" s="368">
        <v>18</v>
      </c>
      <c r="O33" s="368">
        <v>110</v>
      </c>
      <c r="P33" s="368">
        <v>47</v>
      </c>
      <c r="Q33" s="368">
        <v>34</v>
      </c>
      <c r="R33" s="368">
        <v>120</v>
      </c>
      <c r="S33" s="368">
        <v>11</v>
      </c>
      <c r="T33" s="368">
        <v>48</v>
      </c>
      <c r="U33" s="368">
        <v>23</v>
      </c>
    </row>
    <row r="34" spans="1:21" s="128" customFormat="1" ht="16.149999999999999" customHeight="1">
      <c r="A34" s="129" t="s">
        <v>423</v>
      </c>
      <c r="B34" s="371">
        <v>865</v>
      </c>
      <c r="C34" s="372">
        <v>47</v>
      </c>
      <c r="D34" s="372">
        <v>0</v>
      </c>
      <c r="E34" s="372">
        <v>0</v>
      </c>
      <c r="F34" s="373">
        <v>71</v>
      </c>
      <c r="G34" s="372">
        <v>307</v>
      </c>
      <c r="H34" s="372">
        <v>2</v>
      </c>
      <c r="I34" s="372">
        <v>7</v>
      </c>
      <c r="J34" s="372">
        <v>23</v>
      </c>
      <c r="K34" s="372">
        <v>89</v>
      </c>
      <c r="L34" s="368">
        <v>14</v>
      </c>
      <c r="M34" s="368">
        <v>5</v>
      </c>
      <c r="N34" s="368">
        <v>15</v>
      </c>
      <c r="O34" s="368">
        <v>65</v>
      </c>
      <c r="P34" s="368">
        <v>41</v>
      </c>
      <c r="Q34" s="368">
        <v>28</v>
      </c>
      <c r="R34" s="368">
        <v>77</v>
      </c>
      <c r="S34" s="368">
        <v>13</v>
      </c>
      <c r="T34" s="368">
        <v>28</v>
      </c>
      <c r="U34" s="368">
        <v>26</v>
      </c>
    </row>
    <row r="35" spans="1:21" s="128" customFormat="1" ht="16.149999999999999" customHeight="1">
      <c r="A35" s="129" t="s">
        <v>424</v>
      </c>
      <c r="B35" s="371">
        <v>562</v>
      </c>
      <c r="C35" s="372">
        <v>36</v>
      </c>
      <c r="D35" s="372">
        <v>0</v>
      </c>
      <c r="E35" s="372">
        <v>0</v>
      </c>
      <c r="F35" s="373">
        <v>51</v>
      </c>
      <c r="G35" s="372">
        <v>203</v>
      </c>
      <c r="H35" s="372">
        <v>0</v>
      </c>
      <c r="I35" s="372">
        <v>5</v>
      </c>
      <c r="J35" s="372">
        <v>12</v>
      </c>
      <c r="K35" s="372">
        <v>56</v>
      </c>
      <c r="L35" s="368">
        <v>6</v>
      </c>
      <c r="M35" s="368">
        <v>3</v>
      </c>
      <c r="N35" s="368">
        <v>9</v>
      </c>
      <c r="O35" s="368">
        <v>29</v>
      </c>
      <c r="P35" s="368">
        <v>24</v>
      </c>
      <c r="Q35" s="368">
        <v>12</v>
      </c>
      <c r="R35" s="368">
        <v>52</v>
      </c>
      <c r="S35" s="368">
        <v>7</v>
      </c>
      <c r="T35" s="368">
        <v>42</v>
      </c>
      <c r="U35" s="368">
        <v>6</v>
      </c>
    </row>
    <row r="36" spans="1:21" s="128" customFormat="1" ht="16.149999999999999" customHeight="1">
      <c r="A36" s="129" t="s">
        <v>425</v>
      </c>
      <c r="B36" s="371">
        <v>2543</v>
      </c>
      <c r="C36" s="372">
        <v>25</v>
      </c>
      <c r="D36" s="372">
        <v>1</v>
      </c>
      <c r="E36" s="372">
        <v>0</v>
      </c>
      <c r="F36" s="373">
        <v>123</v>
      </c>
      <c r="G36" s="372">
        <v>502</v>
      </c>
      <c r="H36" s="372">
        <v>2</v>
      </c>
      <c r="I36" s="372">
        <v>26</v>
      </c>
      <c r="J36" s="372">
        <v>100</v>
      </c>
      <c r="K36" s="372">
        <v>385</v>
      </c>
      <c r="L36" s="368">
        <v>25</v>
      </c>
      <c r="M36" s="368">
        <v>21</v>
      </c>
      <c r="N36" s="368">
        <v>22</v>
      </c>
      <c r="O36" s="368">
        <v>557</v>
      </c>
      <c r="P36" s="368">
        <v>163</v>
      </c>
      <c r="Q36" s="368">
        <v>45</v>
      </c>
      <c r="R36" s="368">
        <v>263</v>
      </c>
      <c r="S36" s="368">
        <v>19</v>
      </c>
      <c r="T36" s="368">
        <v>158</v>
      </c>
      <c r="U36" s="368">
        <v>35</v>
      </c>
    </row>
    <row r="37" spans="1:21" s="128" customFormat="1" ht="16.149999999999999" customHeight="1">
      <c r="A37" s="129" t="s">
        <v>426</v>
      </c>
      <c r="B37" s="371">
        <v>4153</v>
      </c>
      <c r="C37" s="372">
        <v>95</v>
      </c>
      <c r="D37" s="372">
        <v>2</v>
      </c>
      <c r="E37" s="372">
        <v>3</v>
      </c>
      <c r="F37" s="373">
        <v>240</v>
      </c>
      <c r="G37" s="372">
        <v>1229</v>
      </c>
      <c r="H37" s="372">
        <v>7</v>
      </c>
      <c r="I37" s="372">
        <v>47</v>
      </c>
      <c r="J37" s="372">
        <v>187</v>
      </c>
      <c r="K37" s="372">
        <v>582</v>
      </c>
      <c r="L37" s="368">
        <v>63</v>
      </c>
      <c r="M37" s="368">
        <v>39</v>
      </c>
      <c r="N37" s="368">
        <v>75</v>
      </c>
      <c r="O37" s="368">
        <v>314</v>
      </c>
      <c r="P37" s="368">
        <v>180</v>
      </c>
      <c r="Q37" s="368">
        <v>159</v>
      </c>
      <c r="R37" s="368">
        <v>499</v>
      </c>
      <c r="S37" s="368">
        <v>43</v>
      </c>
      <c r="T37" s="368">
        <v>175</v>
      </c>
      <c r="U37" s="368">
        <v>112</v>
      </c>
    </row>
    <row r="38" spans="1:21" s="128" customFormat="1" ht="16.149999999999999" customHeight="1">
      <c r="A38" s="129" t="s">
        <v>427</v>
      </c>
      <c r="B38" s="371">
        <v>1096</v>
      </c>
      <c r="C38" s="372">
        <v>105</v>
      </c>
      <c r="D38" s="372">
        <v>4</v>
      </c>
      <c r="E38" s="372">
        <v>0</v>
      </c>
      <c r="F38" s="373">
        <v>112</v>
      </c>
      <c r="G38" s="372">
        <v>312</v>
      </c>
      <c r="H38" s="372">
        <v>3</v>
      </c>
      <c r="I38" s="372">
        <v>6</v>
      </c>
      <c r="J38" s="372">
        <v>32</v>
      </c>
      <c r="K38" s="372">
        <v>135</v>
      </c>
      <c r="L38" s="368">
        <v>16</v>
      </c>
      <c r="M38" s="368">
        <v>12</v>
      </c>
      <c r="N38" s="368">
        <v>21</v>
      </c>
      <c r="O38" s="368">
        <v>60</v>
      </c>
      <c r="P38" s="368">
        <v>36</v>
      </c>
      <c r="Q38" s="368">
        <v>30</v>
      </c>
      <c r="R38" s="368">
        <v>111</v>
      </c>
      <c r="S38" s="368">
        <v>12</v>
      </c>
      <c r="T38" s="368">
        <v>44</v>
      </c>
      <c r="U38" s="368">
        <v>25</v>
      </c>
    </row>
    <row r="39" spans="1:21" s="128" customFormat="1" ht="16.149999999999999" customHeight="1">
      <c r="A39" s="129" t="s">
        <v>428</v>
      </c>
      <c r="B39" s="371">
        <v>1143</v>
      </c>
      <c r="C39" s="372">
        <v>107</v>
      </c>
      <c r="D39" s="372">
        <v>4</v>
      </c>
      <c r="E39" s="372">
        <v>0</v>
      </c>
      <c r="F39" s="373">
        <v>74</v>
      </c>
      <c r="G39" s="372">
        <v>346</v>
      </c>
      <c r="H39" s="372">
        <v>1</v>
      </c>
      <c r="I39" s="372">
        <v>9</v>
      </c>
      <c r="J39" s="372">
        <v>44</v>
      </c>
      <c r="K39" s="372">
        <v>146</v>
      </c>
      <c r="L39" s="368">
        <v>12</v>
      </c>
      <c r="M39" s="368">
        <v>12</v>
      </c>
      <c r="N39" s="368">
        <v>9</v>
      </c>
      <c r="O39" s="368">
        <v>108</v>
      </c>
      <c r="P39" s="368">
        <v>49</v>
      </c>
      <c r="Q39" s="368">
        <v>15</v>
      </c>
      <c r="R39" s="368">
        <v>108</v>
      </c>
      <c r="S39" s="368">
        <v>18</v>
      </c>
      <c r="T39" s="368">
        <v>34</v>
      </c>
      <c r="U39" s="368">
        <v>26</v>
      </c>
    </row>
    <row r="40" spans="1:21" s="128" customFormat="1" ht="16.149999999999999" customHeight="1">
      <c r="A40" s="129" t="s">
        <v>429</v>
      </c>
      <c r="B40" s="371">
        <v>2063</v>
      </c>
      <c r="C40" s="372">
        <v>48</v>
      </c>
      <c r="D40" s="372">
        <v>1</v>
      </c>
      <c r="E40" s="372">
        <v>0</v>
      </c>
      <c r="F40" s="373">
        <v>149</v>
      </c>
      <c r="G40" s="372">
        <v>685</v>
      </c>
      <c r="H40" s="372">
        <v>1</v>
      </c>
      <c r="I40" s="372">
        <v>17</v>
      </c>
      <c r="J40" s="372">
        <v>79</v>
      </c>
      <c r="K40" s="372">
        <v>290</v>
      </c>
      <c r="L40" s="368">
        <v>28</v>
      </c>
      <c r="M40" s="368">
        <v>7</v>
      </c>
      <c r="N40" s="368">
        <v>30</v>
      </c>
      <c r="O40" s="368">
        <v>135</v>
      </c>
      <c r="P40" s="368">
        <v>115</v>
      </c>
      <c r="Q40" s="368">
        <v>76</v>
      </c>
      <c r="R40" s="368">
        <v>234</v>
      </c>
      <c r="S40" s="368">
        <v>11</v>
      </c>
      <c r="T40" s="368">
        <v>73</v>
      </c>
      <c r="U40" s="368">
        <v>54</v>
      </c>
    </row>
    <row r="41" spans="1:21" s="128" customFormat="1" ht="16.149999999999999" customHeight="1">
      <c r="A41" s="129" t="s">
        <v>430</v>
      </c>
      <c r="B41" s="371">
        <v>1149</v>
      </c>
      <c r="C41" s="372">
        <v>49</v>
      </c>
      <c r="D41" s="372">
        <v>0</v>
      </c>
      <c r="E41" s="372">
        <v>1</v>
      </c>
      <c r="F41" s="373">
        <v>89</v>
      </c>
      <c r="G41" s="372">
        <v>416</v>
      </c>
      <c r="H41" s="372">
        <v>2</v>
      </c>
      <c r="I41" s="372">
        <v>17</v>
      </c>
      <c r="J41" s="372">
        <v>44</v>
      </c>
      <c r="K41" s="372">
        <v>138</v>
      </c>
      <c r="L41" s="368">
        <v>23</v>
      </c>
      <c r="M41" s="368">
        <v>6</v>
      </c>
      <c r="N41" s="368">
        <v>23</v>
      </c>
      <c r="O41" s="368">
        <v>63</v>
      </c>
      <c r="P41" s="368">
        <v>34</v>
      </c>
      <c r="Q41" s="368">
        <v>31</v>
      </c>
      <c r="R41" s="368">
        <v>134</v>
      </c>
      <c r="S41" s="368">
        <v>11</v>
      </c>
      <c r="T41" s="368">
        <v>33</v>
      </c>
      <c r="U41" s="368">
        <v>22</v>
      </c>
    </row>
    <row r="42" spans="1:21" s="128" customFormat="1" ht="16.149999999999999" customHeight="1">
      <c r="A42" s="129" t="s">
        <v>431</v>
      </c>
      <c r="B42" s="371">
        <v>1483</v>
      </c>
      <c r="C42" s="372">
        <v>82</v>
      </c>
      <c r="D42" s="372">
        <v>66</v>
      </c>
      <c r="E42" s="372">
        <v>0</v>
      </c>
      <c r="F42" s="373">
        <v>116</v>
      </c>
      <c r="G42" s="372">
        <v>388</v>
      </c>
      <c r="H42" s="372">
        <v>3</v>
      </c>
      <c r="I42" s="372">
        <v>12</v>
      </c>
      <c r="J42" s="372">
        <v>44</v>
      </c>
      <c r="K42" s="372">
        <v>208</v>
      </c>
      <c r="L42" s="368">
        <v>22</v>
      </c>
      <c r="M42" s="368">
        <v>5</v>
      </c>
      <c r="N42" s="368">
        <v>11</v>
      </c>
      <c r="O42" s="368">
        <v>90</v>
      </c>
      <c r="P42" s="368">
        <v>86</v>
      </c>
      <c r="Q42" s="368">
        <v>47</v>
      </c>
      <c r="R42" s="368">
        <v>166</v>
      </c>
      <c r="S42" s="368">
        <v>21</v>
      </c>
      <c r="T42" s="368">
        <v>59</v>
      </c>
      <c r="U42" s="368">
        <v>36</v>
      </c>
    </row>
    <row r="43" spans="1:21" s="128" customFormat="1" ht="16.149999999999999" customHeight="1">
      <c r="A43" s="129" t="s">
        <v>432</v>
      </c>
      <c r="B43" s="371">
        <v>769</v>
      </c>
      <c r="C43" s="372">
        <v>53</v>
      </c>
      <c r="D43" s="372">
        <v>0</v>
      </c>
      <c r="E43" s="372">
        <v>0</v>
      </c>
      <c r="F43" s="373">
        <v>37</v>
      </c>
      <c r="G43" s="372">
        <v>240</v>
      </c>
      <c r="H43" s="372">
        <v>1</v>
      </c>
      <c r="I43" s="372">
        <v>12</v>
      </c>
      <c r="J43" s="372">
        <v>23</v>
      </c>
      <c r="K43" s="372">
        <v>78</v>
      </c>
      <c r="L43" s="368">
        <v>11</v>
      </c>
      <c r="M43" s="368">
        <v>4</v>
      </c>
      <c r="N43" s="368">
        <v>12</v>
      </c>
      <c r="O43" s="368">
        <v>40</v>
      </c>
      <c r="P43" s="368">
        <v>33</v>
      </c>
      <c r="Q43" s="368">
        <v>24</v>
      </c>
      <c r="R43" s="368">
        <v>93</v>
      </c>
      <c r="S43" s="368">
        <v>11</v>
      </c>
      <c r="T43" s="368">
        <v>41</v>
      </c>
      <c r="U43" s="368">
        <v>27</v>
      </c>
    </row>
    <row r="44" spans="1:21" s="128" customFormat="1" ht="16.149999999999999" customHeight="1">
      <c r="A44" s="129" t="s">
        <v>433</v>
      </c>
      <c r="B44" s="371">
        <v>820</v>
      </c>
      <c r="C44" s="372">
        <v>25</v>
      </c>
      <c r="D44" s="372">
        <v>0</v>
      </c>
      <c r="E44" s="372">
        <v>0</v>
      </c>
      <c r="F44" s="373">
        <v>45</v>
      </c>
      <c r="G44" s="372">
        <v>252</v>
      </c>
      <c r="H44" s="372">
        <v>1</v>
      </c>
      <c r="I44" s="372">
        <v>4</v>
      </c>
      <c r="J44" s="372">
        <v>33</v>
      </c>
      <c r="K44" s="372">
        <v>118</v>
      </c>
      <c r="L44" s="368">
        <v>13</v>
      </c>
      <c r="M44" s="368">
        <v>3</v>
      </c>
      <c r="N44" s="368">
        <v>15</v>
      </c>
      <c r="O44" s="368">
        <v>28</v>
      </c>
      <c r="P44" s="368">
        <v>31</v>
      </c>
      <c r="Q44" s="368">
        <v>31</v>
      </c>
      <c r="R44" s="368">
        <v>132</v>
      </c>
      <c r="S44" s="368">
        <v>9</v>
      </c>
      <c r="T44" s="368">
        <v>46</v>
      </c>
      <c r="U44" s="368">
        <v>25</v>
      </c>
    </row>
    <row r="45" spans="1:21" s="128" customFormat="1" ht="16.149999999999999" customHeight="1">
      <c r="A45" s="129" t="s">
        <v>434</v>
      </c>
      <c r="B45" s="371">
        <v>1640</v>
      </c>
      <c r="C45" s="372">
        <v>53</v>
      </c>
      <c r="D45" s="372">
        <v>0</v>
      </c>
      <c r="E45" s="372">
        <v>0</v>
      </c>
      <c r="F45" s="373">
        <v>106</v>
      </c>
      <c r="G45" s="372">
        <v>517</v>
      </c>
      <c r="H45" s="372">
        <v>9</v>
      </c>
      <c r="I45" s="372">
        <v>18</v>
      </c>
      <c r="J45" s="372">
        <v>70</v>
      </c>
      <c r="K45" s="372">
        <v>278</v>
      </c>
      <c r="L45" s="368">
        <v>28</v>
      </c>
      <c r="M45" s="368">
        <v>10</v>
      </c>
      <c r="N45" s="368">
        <v>26</v>
      </c>
      <c r="O45" s="368">
        <v>99</v>
      </c>
      <c r="P45" s="368">
        <v>49</v>
      </c>
      <c r="Q45" s="368">
        <v>42</v>
      </c>
      <c r="R45" s="368">
        <v>185</v>
      </c>
      <c r="S45" s="368">
        <v>18</v>
      </c>
      <c r="T45" s="368">
        <v>70</v>
      </c>
      <c r="U45" s="368">
        <v>52</v>
      </c>
    </row>
    <row r="46" spans="1:21" s="128" customFormat="1" ht="16.149999999999999" customHeight="1">
      <c r="A46" s="129" t="s">
        <v>435</v>
      </c>
      <c r="B46" s="371">
        <v>375</v>
      </c>
      <c r="C46" s="372">
        <v>8</v>
      </c>
      <c r="D46" s="372">
        <v>8</v>
      </c>
      <c r="E46" s="372" t="s">
        <v>10</v>
      </c>
      <c r="F46" s="373">
        <v>36</v>
      </c>
      <c r="G46" s="372">
        <v>114</v>
      </c>
      <c r="H46" s="372">
        <v>2</v>
      </c>
      <c r="I46" s="372" t="s">
        <v>10</v>
      </c>
      <c r="J46" s="372">
        <v>25</v>
      </c>
      <c r="K46" s="372">
        <v>68</v>
      </c>
      <c r="L46" s="368">
        <v>3</v>
      </c>
      <c r="M46" s="368">
        <v>5</v>
      </c>
      <c r="N46" s="368">
        <v>6</v>
      </c>
      <c r="O46" s="368">
        <v>26</v>
      </c>
      <c r="P46" s="368">
        <v>13</v>
      </c>
      <c r="Q46" s="368">
        <v>7</v>
      </c>
      <c r="R46" s="368">
        <v>30</v>
      </c>
      <c r="S46" s="368">
        <v>3</v>
      </c>
      <c r="T46" s="368">
        <v>15</v>
      </c>
      <c r="U46" s="368">
        <v>6</v>
      </c>
    </row>
    <row r="47" spans="1:21" s="128" customFormat="1" ht="16.149999999999999" customHeight="1">
      <c r="A47" s="129" t="s">
        <v>436</v>
      </c>
      <c r="B47" s="371">
        <v>1413</v>
      </c>
      <c r="C47" s="372">
        <v>4</v>
      </c>
      <c r="D47" s="372">
        <v>0</v>
      </c>
      <c r="E47" s="372">
        <v>0</v>
      </c>
      <c r="F47" s="373">
        <v>44</v>
      </c>
      <c r="G47" s="372">
        <v>319</v>
      </c>
      <c r="H47" s="372">
        <v>2</v>
      </c>
      <c r="I47" s="372">
        <v>4</v>
      </c>
      <c r="J47" s="372">
        <v>34</v>
      </c>
      <c r="K47" s="372">
        <v>246</v>
      </c>
      <c r="L47" s="368">
        <v>21</v>
      </c>
      <c r="M47" s="368">
        <v>10</v>
      </c>
      <c r="N47" s="368">
        <v>5</v>
      </c>
      <c r="O47" s="368">
        <v>396</v>
      </c>
      <c r="P47" s="368">
        <v>76</v>
      </c>
      <c r="Q47" s="368">
        <v>35</v>
      </c>
      <c r="R47" s="368">
        <v>114</v>
      </c>
      <c r="S47" s="368">
        <v>9</v>
      </c>
      <c r="T47" s="368">
        <v>67</v>
      </c>
      <c r="U47" s="368">
        <v>24</v>
      </c>
    </row>
    <row r="48" spans="1:21" s="128" customFormat="1" ht="16.149999999999999" customHeight="1">
      <c r="A48" s="129" t="s">
        <v>437</v>
      </c>
      <c r="B48" s="371">
        <v>2320</v>
      </c>
      <c r="C48" s="372">
        <v>15</v>
      </c>
      <c r="D48" s="372">
        <v>1</v>
      </c>
      <c r="E48" s="372">
        <v>0</v>
      </c>
      <c r="F48" s="373">
        <v>104</v>
      </c>
      <c r="G48" s="372">
        <v>906</v>
      </c>
      <c r="H48" s="372">
        <v>6</v>
      </c>
      <c r="I48" s="372">
        <v>16</v>
      </c>
      <c r="J48" s="372">
        <v>72</v>
      </c>
      <c r="K48" s="372">
        <v>322</v>
      </c>
      <c r="L48" s="368">
        <v>33</v>
      </c>
      <c r="M48" s="368">
        <v>7</v>
      </c>
      <c r="N48" s="368">
        <v>30</v>
      </c>
      <c r="O48" s="368">
        <v>203</v>
      </c>
      <c r="P48" s="368">
        <v>94</v>
      </c>
      <c r="Q48" s="368">
        <v>60</v>
      </c>
      <c r="R48" s="368">
        <v>239</v>
      </c>
      <c r="S48" s="368">
        <v>23</v>
      </c>
      <c r="T48" s="368">
        <v>106</v>
      </c>
      <c r="U48" s="368">
        <v>53</v>
      </c>
    </row>
    <row r="49" spans="1:21" s="128" customFormat="1" ht="16.149999999999999" customHeight="1">
      <c r="A49" s="129" t="s">
        <v>438</v>
      </c>
      <c r="B49" s="371">
        <v>680</v>
      </c>
      <c r="C49" s="372">
        <v>5</v>
      </c>
      <c r="D49" s="372">
        <v>0</v>
      </c>
      <c r="E49" s="372">
        <v>0</v>
      </c>
      <c r="F49" s="373">
        <v>26</v>
      </c>
      <c r="G49" s="372">
        <v>193</v>
      </c>
      <c r="H49" s="372">
        <v>4</v>
      </c>
      <c r="I49" s="372">
        <v>5</v>
      </c>
      <c r="J49" s="372">
        <v>10</v>
      </c>
      <c r="K49" s="372">
        <v>59</v>
      </c>
      <c r="L49" s="368">
        <v>7</v>
      </c>
      <c r="M49" s="368">
        <v>8</v>
      </c>
      <c r="N49" s="368">
        <v>5</v>
      </c>
      <c r="O49" s="368">
        <v>194</v>
      </c>
      <c r="P49" s="368">
        <v>37</v>
      </c>
      <c r="Q49" s="368">
        <v>13</v>
      </c>
      <c r="R49" s="368">
        <v>57</v>
      </c>
      <c r="S49" s="368">
        <v>9</v>
      </c>
      <c r="T49" s="368">
        <v>30</v>
      </c>
      <c r="U49" s="368">
        <v>13</v>
      </c>
    </row>
    <row r="50" spans="1:21" s="128" customFormat="1" ht="16.149999999999999" customHeight="1">
      <c r="A50" s="374" t="s">
        <v>439</v>
      </c>
      <c r="B50" s="375">
        <v>160</v>
      </c>
      <c r="C50" s="376">
        <v>20</v>
      </c>
      <c r="D50" s="376">
        <v>1</v>
      </c>
      <c r="E50" s="376">
        <v>0</v>
      </c>
      <c r="F50" s="377">
        <v>14</v>
      </c>
      <c r="G50" s="376">
        <v>46</v>
      </c>
      <c r="H50" s="376">
        <v>0</v>
      </c>
      <c r="I50" s="376">
        <v>0</v>
      </c>
      <c r="J50" s="376">
        <v>4</v>
      </c>
      <c r="K50" s="376">
        <v>20</v>
      </c>
      <c r="L50" s="378">
        <v>2</v>
      </c>
      <c r="M50" s="378">
        <v>1</v>
      </c>
      <c r="N50" s="378">
        <v>6</v>
      </c>
      <c r="O50" s="378">
        <v>8</v>
      </c>
      <c r="P50" s="378">
        <v>3</v>
      </c>
      <c r="Q50" s="378">
        <v>5</v>
      </c>
      <c r="R50" s="378">
        <v>13</v>
      </c>
      <c r="S50" s="378">
        <v>1</v>
      </c>
      <c r="T50" s="378">
        <v>5</v>
      </c>
      <c r="U50" s="378">
        <v>6</v>
      </c>
    </row>
    <row r="51" spans="1:21" s="127" customFormat="1" ht="19.899999999999999" customHeight="1">
      <c r="A51" s="627" t="s">
        <v>334</v>
      </c>
      <c r="B51" s="625" t="s">
        <v>1</v>
      </c>
      <c r="C51" s="625" t="s">
        <v>275</v>
      </c>
      <c r="D51" s="625" t="s">
        <v>77</v>
      </c>
      <c r="E51" s="625" t="s">
        <v>76</v>
      </c>
      <c r="F51" s="625" t="s">
        <v>75</v>
      </c>
      <c r="G51" s="625" t="s">
        <v>74</v>
      </c>
      <c r="H51" s="615" t="s">
        <v>244</v>
      </c>
      <c r="I51" s="617" t="s">
        <v>73</v>
      </c>
      <c r="J51" s="611" t="s">
        <v>72</v>
      </c>
      <c r="K51" s="621" t="s">
        <v>71</v>
      </c>
      <c r="L51" s="617" t="s">
        <v>70</v>
      </c>
      <c r="M51" s="615" t="s">
        <v>276</v>
      </c>
      <c r="N51" s="623" t="s">
        <v>379</v>
      </c>
      <c r="O51" s="615" t="s">
        <v>69</v>
      </c>
      <c r="P51" s="613" t="s">
        <v>274</v>
      </c>
      <c r="Q51" s="615" t="s">
        <v>67</v>
      </c>
      <c r="R51" s="617" t="s">
        <v>68</v>
      </c>
      <c r="S51" s="615" t="s">
        <v>66</v>
      </c>
      <c r="T51" s="619" t="s">
        <v>378</v>
      </c>
      <c r="U51" s="611" t="s">
        <v>65</v>
      </c>
    </row>
    <row r="52" spans="1:21" s="127" customFormat="1" ht="19.899999999999999" customHeight="1">
      <c r="A52" s="628"/>
      <c r="B52" s="626"/>
      <c r="C52" s="626"/>
      <c r="D52" s="626"/>
      <c r="E52" s="626"/>
      <c r="F52" s="626"/>
      <c r="G52" s="626"/>
      <c r="H52" s="616"/>
      <c r="I52" s="618"/>
      <c r="J52" s="612"/>
      <c r="K52" s="622"/>
      <c r="L52" s="618"/>
      <c r="M52" s="616"/>
      <c r="N52" s="624"/>
      <c r="O52" s="616"/>
      <c r="P52" s="614"/>
      <c r="Q52" s="616"/>
      <c r="R52" s="618"/>
      <c r="S52" s="616"/>
      <c r="T52" s="620"/>
      <c r="U52" s="612"/>
    </row>
    <row r="53" spans="1:21" s="127" customFormat="1" ht="15.6" customHeight="1">
      <c r="A53" s="360" t="s">
        <v>417</v>
      </c>
      <c r="B53" s="361"/>
      <c r="C53" s="361"/>
      <c r="D53" s="361"/>
      <c r="E53" s="361"/>
      <c r="F53" s="361"/>
      <c r="G53" s="361"/>
      <c r="H53" s="362"/>
      <c r="I53" s="363"/>
      <c r="J53" s="361"/>
      <c r="K53" s="363"/>
      <c r="L53" s="363"/>
      <c r="M53" s="362"/>
      <c r="N53" s="364"/>
      <c r="O53" s="362"/>
      <c r="P53" s="365"/>
      <c r="Q53" s="362"/>
      <c r="R53" s="363"/>
      <c r="S53" s="362"/>
      <c r="T53" s="366"/>
      <c r="U53" s="361"/>
    </row>
    <row r="54" spans="1:21" s="128" customFormat="1" ht="16.149999999999999" customHeight="1">
      <c r="A54" s="129" t="s">
        <v>1</v>
      </c>
      <c r="B54" s="172">
        <v>34057</v>
      </c>
      <c r="C54" s="139">
        <v>1120</v>
      </c>
      <c r="D54" s="139">
        <v>86</v>
      </c>
      <c r="E54" s="139">
        <v>5</v>
      </c>
      <c r="F54" s="139">
        <v>2048</v>
      </c>
      <c r="G54" s="139">
        <v>10048</v>
      </c>
      <c r="H54" s="139">
        <v>63</v>
      </c>
      <c r="I54" s="139">
        <v>279</v>
      </c>
      <c r="J54" s="139">
        <v>1205</v>
      </c>
      <c r="K54" s="139">
        <v>4733</v>
      </c>
      <c r="L54" s="367">
        <v>435</v>
      </c>
      <c r="M54" s="367">
        <v>273</v>
      </c>
      <c r="N54" s="367">
        <v>496</v>
      </c>
      <c r="O54" s="367">
        <v>3353</v>
      </c>
      <c r="P54" s="367">
        <v>1478</v>
      </c>
      <c r="Q54" s="367">
        <v>972</v>
      </c>
      <c r="R54" s="367">
        <v>4214</v>
      </c>
      <c r="S54" s="367">
        <v>400</v>
      </c>
      <c r="T54" s="367">
        <v>1511</v>
      </c>
      <c r="U54" s="367">
        <v>811</v>
      </c>
    </row>
    <row r="55" spans="1:21" s="128" customFormat="1" ht="16.149999999999999" customHeight="1">
      <c r="A55" s="129" t="s">
        <v>43</v>
      </c>
      <c r="B55" s="176">
        <v>5109</v>
      </c>
      <c r="C55" s="144">
        <v>110</v>
      </c>
      <c r="D55" s="144">
        <v>5</v>
      </c>
      <c r="E55" s="144">
        <v>0</v>
      </c>
      <c r="F55" s="168">
        <v>304</v>
      </c>
      <c r="G55" s="144">
        <v>1579</v>
      </c>
      <c r="H55" s="144">
        <v>10</v>
      </c>
      <c r="I55" s="144">
        <v>59</v>
      </c>
      <c r="J55" s="144">
        <v>144</v>
      </c>
      <c r="K55" s="144">
        <v>749</v>
      </c>
      <c r="L55" s="368">
        <v>96</v>
      </c>
      <c r="M55" s="368">
        <v>32</v>
      </c>
      <c r="N55" s="368">
        <v>82</v>
      </c>
      <c r="O55" s="368">
        <v>285</v>
      </c>
      <c r="P55" s="368">
        <v>198</v>
      </c>
      <c r="Q55" s="368">
        <v>177</v>
      </c>
      <c r="R55" s="368">
        <v>761</v>
      </c>
      <c r="S55" s="368">
        <v>73</v>
      </c>
      <c r="T55" s="368">
        <v>219</v>
      </c>
      <c r="U55" s="368">
        <v>153</v>
      </c>
    </row>
    <row r="56" spans="1:21" s="128" customFormat="1" ht="16.149999999999999" customHeight="1">
      <c r="A56" s="130" t="s">
        <v>44</v>
      </c>
      <c r="B56" s="176">
        <v>4972</v>
      </c>
      <c r="C56" s="144">
        <v>76</v>
      </c>
      <c r="D56" s="144">
        <v>7</v>
      </c>
      <c r="E56" s="144">
        <v>0</v>
      </c>
      <c r="F56" s="168">
        <v>284</v>
      </c>
      <c r="G56" s="144">
        <v>1097</v>
      </c>
      <c r="H56" s="144">
        <v>6</v>
      </c>
      <c r="I56" s="144">
        <v>28</v>
      </c>
      <c r="J56" s="144">
        <v>199</v>
      </c>
      <c r="K56" s="144">
        <v>737</v>
      </c>
      <c r="L56" s="368">
        <v>46</v>
      </c>
      <c r="M56" s="368">
        <v>70</v>
      </c>
      <c r="N56" s="368">
        <v>76</v>
      </c>
      <c r="O56" s="368">
        <v>885</v>
      </c>
      <c r="P56" s="368">
        <v>274</v>
      </c>
      <c r="Q56" s="368">
        <v>109</v>
      </c>
      <c r="R56" s="368">
        <v>531</v>
      </c>
      <c r="S56" s="368">
        <v>43</v>
      </c>
      <c r="T56" s="368">
        <v>224</v>
      </c>
      <c r="U56" s="368">
        <v>77</v>
      </c>
    </row>
    <row r="57" spans="1:21" s="128" customFormat="1" ht="16.149999999999999" customHeight="1">
      <c r="A57" s="129" t="s">
        <v>278</v>
      </c>
      <c r="B57" s="176">
        <v>748</v>
      </c>
      <c r="C57" s="144">
        <v>4</v>
      </c>
      <c r="D57" s="144" t="s">
        <v>10</v>
      </c>
      <c r="E57" s="144" t="s">
        <v>10</v>
      </c>
      <c r="F57" s="168">
        <v>37</v>
      </c>
      <c r="G57" s="144">
        <v>357</v>
      </c>
      <c r="H57" s="144">
        <v>1</v>
      </c>
      <c r="I57" s="144">
        <v>5</v>
      </c>
      <c r="J57" s="144">
        <v>26</v>
      </c>
      <c r="K57" s="144">
        <v>76</v>
      </c>
      <c r="L57" s="368">
        <v>9</v>
      </c>
      <c r="M57" s="368">
        <v>2</v>
      </c>
      <c r="N57" s="368">
        <v>6</v>
      </c>
      <c r="O57" s="368">
        <v>47</v>
      </c>
      <c r="P57" s="368">
        <v>26</v>
      </c>
      <c r="Q57" s="368">
        <v>16</v>
      </c>
      <c r="R57" s="368">
        <v>94</v>
      </c>
      <c r="S57" s="368">
        <v>3</v>
      </c>
      <c r="T57" s="368">
        <v>16</v>
      </c>
      <c r="U57" s="368">
        <v>14</v>
      </c>
    </row>
    <row r="58" spans="1:21" s="128" customFormat="1" ht="16.149999999999999" customHeight="1">
      <c r="A58" s="129" t="s">
        <v>45</v>
      </c>
      <c r="B58" s="176">
        <v>1238</v>
      </c>
      <c r="C58" s="144">
        <v>108</v>
      </c>
      <c r="D58" s="144">
        <v>0</v>
      </c>
      <c r="E58" s="144">
        <v>0</v>
      </c>
      <c r="F58" s="168">
        <v>76</v>
      </c>
      <c r="G58" s="144">
        <v>342</v>
      </c>
      <c r="H58" s="144">
        <v>3</v>
      </c>
      <c r="I58" s="144">
        <v>10</v>
      </c>
      <c r="J58" s="144">
        <v>48</v>
      </c>
      <c r="K58" s="144">
        <v>159</v>
      </c>
      <c r="L58" s="368">
        <v>20</v>
      </c>
      <c r="M58" s="368">
        <v>9</v>
      </c>
      <c r="N58" s="368">
        <v>20</v>
      </c>
      <c r="O58" s="368">
        <v>98</v>
      </c>
      <c r="P58" s="368">
        <v>57</v>
      </c>
      <c r="Q58" s="368">
        <v>29</v>
      </c>
      <c r="R58" s="368">
        <v>136</v>
      </c>
      <c r="S58" s="368">
        <v>18</v>
      </c>
      <c r="T58" s="368">
        <v>57</v>
      </c>
      <c r="U58" s="368">
        <v>29</v>
      </c>
    </row>
    <row r="59" spans="1:21" s="128" customFormat="1" ht="16.149999999999999" customHeight="1">
      <c r="A59" s="129" t="s">
        <v>46</v>
      </c>
      <c r="B59" s="176">
        <v>908</v>
      </c>
      <c r="C59" s="144">
        <v>50</v>
      </c>
      <c r="D59" s="144">
        <v>0</v>
      </c>
      <c r="E59" s="144">
        <v>0</v>
      </c>
      <c r="F59" s="168">
        <v>73</v>
      </c>
      <c r="G59" s="144">
        <v>313</v>
      </c>
      <c r="H59" s="144">
        <v>2</v>
      </c>
      <c r="I59" s="144">
        <v>8</v>
      </c>
      <c r="J59" s="144">
        <v>23</v>
      </c>
      <c r="K59" s="144">
        <v>100</v>
      </c>
      <c r="L59" s="368">
        <v>15</v>
      </c>
      <c r="M59" s="368">
        <v>13</v>
      </c>
      <c r="N59" s="368">
        <v>18</v>
      </c>
      <c r="O59" s="368">
        <v>65</v>
      </c>
      <c r="P59" s="368">
        <v>29</v>
      </c>
      <c r="Q59" s="368">
        <v>26</v>
      </c>
      <c r="R59" s="368">
        <v>106</v>
      </c>
      <c r="S59" s="368">
        <v>10</v>
      </c>
      <c r="T59" s="368">
        <v>34</v>
      </c>
      <c r="U59" s="368">
        <v>18</v>
      </c>
    </row>
    <row r="60" spans="1:21" s="128" customFormat="1" ht="16.149999999999999" customHeight="1">
      <c r="A60" s="129" t="s">
        <v>47</v>
      </c>
      <c r="B60" s="176">
        <v>544</v>
      </c>
      <c r="C60" s="144">
        <v>33</v>
      </c>
      <c r="D60" s="144">
        <v>0</v>
      </c>
      <c r="E60" s="144">
        <v>0</v>
      </c>
      <c r="F60" s="168">
        <v>50</v>
      </c>
      <c r="G60" s="144">
        <v>215</v>
      </c>
      <c r="H60" s="144">
        <v>1</v>
      </c>
      <c r="I60" s="144">
        <v>2</v>
      </c>
      <c r="J60" s="144">
        <v>8</v>
      </c>
      <c r="K60" s="144">
        <v>49</v>
      </c>
      <c r="L60" s="368">
        <v>5</v>
      </c>
      <c r="M60" s="368">
        <v>1</v>
      </c>
      <c r="N60" s="368">
        <v>13</v>
      </c>
      <c r="O60" s="368">
        <v>24</v>
      </c>
      <c r="P60" s="368">
        <v>23</v>
      </c>
      <c r="Q60" s="368">
        <v>11</v>
      </c>
      <c r="R60" s="368">
        <v>57</v>
      </c>
      <c r="S60" s="368">
        <v>7</v>
      </c>
      <c r="T60" s="368">
        <v>36</v>
      </c>
      <c r="U60" s="368">
        <v>6</v>
      </c>
    </row>
    <row r="61" spans="1:21" s="128" customFormat="1" ht="16.149999999999999" customHeight="1">
      <c r="A61" s="129" t="s">
        <v>48</v>
      </c>
      <c r="B61" s="176">
        <v>2468</v>
      </c>
      <c r="C61" s="144">
        <v>37</v>
      </c>
      <c r="D61" s="144">
        <v>2</v>
      </c>
      <c r="E61" s="144">
        <v>0</v>
      </c>
      <c r="F61" s="168">
        <v>114</v>
      </c>
      <c r="G61" s="144">
        <v>494</v>
      </c>
      <c r="H61" s="144">
        <v>3</v>
      </c>
      <c r="I61" s="144">
        <v>24</v>
      </c>
      <c r="J61" s="144">
        <v>121</v>
      </c>
      <c r="K61" s="144">
        <v>380</v>
      </c>
      <c r="L61" s="368">
        <v>25</v>
      </c>
      <c r="M61" s="368">
        <v>32</v>
      </c>
      <c r="N61" s="368">
        <v>21</v>
      </c>
      <c r="O61" s="368">
        <v>490</v>
      </c>
      <c r="P61" s="368">
        <v>136</v>
      </c>
      <c r="Q61" s="368">
        <v>39</v>
      </c>
      <c r="R61" s="368">
        <v>287</v>
      </c>
      <c r="S61" s="368">
        <v>18</v>
      </c>
      <c r="T61" s="368">
        <v>173</v>
      </c>
      <c r="U61" s="368">
        <v>36</v>
      </c>
    </row>
    <row r="62" spans="1:21" s="128" customFormat="1" ht="16.149999999999999" customHeight="1">
      <c r="A62" s="129" t="s">
        <v>49</v>
      </c>
      <c r="B62" s="176">
        <v>4025</v>
      </c>
      <c r="C62" s="144">
        <v>109</v>
      </c>
      <c r="D62" s="144">
        <v>3</v>
      </c>
      <c r="E62" s="144">
        <v>0</v>
      </c>
      <c r="F62" s="168">
        <v>232</v>
      </c>
      <c r="G62" s="144">
        <v>1190</v>
      </c>
      <c r="H62" s="144">
        <v>10</v>
      </c>
      <c r="I62" s="144">
        <v>37</v>
      </c>
      <c r="J62" s="144">
        <v>171</v>
      </c>
      <c r="K62" s="144">
        <v>575</v>
      </c>
      <c r="L62" s="368">
        <v>51</v>
      </c>
      <c r="M62" s="368">
        <v>27</v>
      </c>
      <c r="N62" s="368">
        <v>75</v>
      </c>
      <c r="O62" s="368">
        <v>278</v>
      </c>
      <c r="P62" s="368">
        <v>164</v>
      </c>
      <c r="Q62" s="368">
        <v>164</v>
      </c>
      <c r="R62" s="368">
        <v>539</v>
      </c>
      <c r="S62" s="368">
        <v>58</v>
      </c>
      <c r="T62" s="368">
        <v>174</v>
      </c>
      <c r="U62" s="368">
        <v>112</v>
      </c>
    </row>
    <row r="63" spans="1:21" s="128" customFormat="1" ht="16.149999999999999" customHeight="1">
      <c r="A63" s="129" t="s">
        <v>50</v>
      </c>
      <c r="B63" s="176">
        <v>1023</v>
      </c>
      <c r="C63" s="144">
        <v>109</v>
      </c>
      <c r="D63" s="144">
        <v>2</v>
      </c>
      <c r="E63" s="144">
        <v>0</v>
      </c>
      <c r="F63" s="168">
        <v>106</v>
      </c>
      <c r="G63" s="144">
        <v>263</v>
      </c>
      <c r="H63" s="144">
        <v>3</v>
      </c>
      <c r="I63" s="144">
        <v>15</v>
      </c>
      <c r="J63" s="144">
        <v>40</v>
      </c>
      <c r="K63" s="144">
        <v>113</v>
      </c>
      <c r="L63" s="368">
        <v>12</v>
      </c>
      <c r="M63" s="368">
        <v>9</v>
      </c>
      <c r="N63" s="368">
        <v>24</v>
      </c>
      <c r="O63" s="368">
        <v>57</v>
      </c>
      <c r="P63" s="368">
        <v>34</v>
      </c>
      <c r="Q63" s="368">
        <v>22</v>
      </c>
      <c r="R63" s="368">
        <v>124</v>
      </c>
      <c r="S63" s="368">
        <v>13</v>
      </c>
      <c r="T63" s="368">
        <v>48</v>
      </c>
      <c r="U63" s="368">
        <v>26</v>
      </c>
    </row>
    <row r="64" spans="1:21" s="128" customFormat="1" ht="16.149999999999999" customHeight="1">
      <c r="A64" s="129" t="s">
        <v>51</v>
      </c>
      <c r="B64" s="176">
        <v>1061</v>
      </c>
      <c r="C64" s="144">
        <v>87</v>
      </c>
      <c r="D64" s="144">
        <v>2</v>
      </c>
      <c r="E64" s="144">
        <v>1</v>
      </c>
      <c r="F64" s="168">
        <v>77</v>
      </c>
      <c r="G64" s="144">
        <v>338</v>
      </c>
      <c r="H64" s="144">
        <v>3</v>
      </c>
      <c r="I64" s="144">
        <v>8</v>
      </c>
      <c r="J64" s="144">
        <v>34</v>
      </c>
      <c r="K64" s="144">
        <v>141</v>
      </c>
      <c r="L64" s="368">
        <v>15</v>
      </c>
      <c r="M64" s="368">
        <v>6</v>
      </c>
      <c r="N64" s="368">
        <v>8</v>
      </c>
      <c r="O64" s="368">
        <v>83</v>
      </c>
      <c r="P64" s="368">
        <v>46</v>
      </c>
      <c r="Q64" s="368">
        <v>24</v>
      </c>
      <c r="R64" s="368">
        <v>116</v>
      </c>
      <c r="S64" s="368">
        <v>12</v>
      </c>
      <c r="T64" s="368">
        <v>26</v>
      </c>
      <c r="U64" s="368">
        <v>24</v>
      </c>
    </row>
    <row r="65" spans="1:21" s="128" customFormat="1" ht="16.149999999999999" customHeight="1">
      <c r="A65" s="129" t="s">
        <v>52</v>
      </c>
      <c r="B65" s="176">
        <v>1914</v>
      </c>
      <c r="C65" s="144">
        <v>31</v>
      </c>
      <c r="D65" s="144">
        <v>1</v>
      </c>
      <c r="E65" s="144">
        <v>0</v>
      </c>
      <c r="F65" s="168">
        <v>132</v>
      </c>
      <c r="G65" s="144">
        <v>615</v>
      </c>
      <c r="H65" s="144">
        <v>2</v>
      </c>
      <c r="I65" s="144">
        <v>13</v>
      </c>
      <c r="J65" s="144">
        <v>78</v>
      </c>
      <c r="K65" s="144">
        <v>298</v>
      </c>
      <c r="L65" s="368">
        <v>24</v>
      </c>
      <c r="M65" s="368">
        <v>12</v>
      </c>
      <c r="N65" s="368">
        <v>32</v>
      </c>
      <c r="O65" s="368">
        <v>141</v>
      </c>
      <c r="P65" s="368">
        <v>80</v>
      </c>
      <c r="Q65" s="368">
        <v>77</v>
      </c>
      <c r="R65" s="368">
        <v>224</v>
      </c>
      <c r="S65" s="368">
        <v>20</v>
      </c>
      <c r="T65" s="368">
        <v>58</v>
      </c>
      <c r="U65" s="368">
        <v>54</v>
      </c>
    </row>
    <row r="66" spans="1:21" s="128" customFormat="1" ht="16.149999999999999" customHeight="1">
      <c r="A66" s="129" t="s">
        <v>53</v>
      </c>
      <c r="B66" s="176">
        <v>1126</v>
      </c>
      <c r="C66" s="144">
        <v>67</v>
      </c>
      <c r="D66" s="144">
        <v>0</v>
      </c>
      <c r="E66" s="144">
        <v>1</v>
      </c>
      <c r="F66" s="168">
        <v>83</v>
      </c>
      <c r="G66" s="144">
        <v>412</v>
      </c>
      <c r="H66" s="144">
        <v>1</v>
      </c>
      <c r="I66" s="144">
        <v>12</v>
      </c>
      <c r="J66" s="144">
        <v>38</v>
      </c>
      <c r="K66" s="144">
        <v>129</v>
      </c>
      <c r="L66" s="368">
        <v>12</v>
      </c>
      <c r="M66" s="368">
        <v>11</v>
      </c>
      <c r="N66" s="368">
        <v>22</v>
      </c>
      <c r="O66" s="368">
        <v>56</v>
      </c>
      <c r="P66" s="368">
        <v>41</v>
      </c>
      <c r="Q66" s="368">
        <v>27</v>
      </c>
      <c r="R66" s="368">
        <v>130</v>
      </c>
      <c r="S66" s="368">
        <v>7</v>
      </c>
      <c r="T66" s="368">
        <v>43</v>
      </c>
      <c r="U66" s="368">
        <v>28</v>
      </c>
    </row>
    <row r="67" spans="1:21" s="128" customFormat="1" ht="16.149999999999999" customHeight="1">
      <c r="A67" s="129" t="s">
        <v>54</v>
      </c>
      <c r="B67" s="176">
        <v>1390</v>
      </c>
      <c r="C67" s="144">
        <v>73</v>
      </c>
      <c r="D67" s="144">
        <v>57</v>
      </c>
      <c r="E67" s="144">
        <v>0</v>
      </c>
      <c r="F67" s="168">
        <v>103</v>
      </c>
      <c r="G67" s="144">
        <v>384</v>
      </c>
      <c r="H67" s="144">
        <v>0</v>
      </c>
      <c r="I67" s="144">
        <v>5</v>
      </c>
      <c r="J67" s="144">
        <v>52</v>
      </c>
      <c r="K67" s="144">
        <v>183</v>
      </c>
      <c r="L67" s="368">
        <v>23</v>
      </c>
      <c r="M67" s="368">
        <v>3</v>
      </c>
      <c r="N67" s="368">
        <v>14</v>
      </c>
      <c r="O67" s="368">
        <v>83</v>
      </c>
      <c r="P67" s="368">
        <v>51</v>
      </c>
      <c r="Q67" s="368">
        <v>38</v>
      </c>
      <c r="R67" s="368">
        <v>203</v>
      </c>
      <c r="S67" s="368">
        <v>20</v>
      </c>
      <c r="T67" s="368">
        <v>52</v>
      </c>
      <c r="U67" s="368">
        <v>35</v>
      </c>
    </row>
    <row r="68" spans="1:21" s="128" customFormat="1" ht="16.149999999999999" customHeight="1">
      <c r="A68" s="129" t="s">
        <v>55</v>
      </c>
      <c r="B68" s="176">
        <v>750</v>
      </c>
      <c r="C68" s="144">
        <v>50</v>
      </c>
      <c r="D68" s="144">
        <v>0</v>
      </c>
      <c r="E68" s="144">
        <v>0</v>
      </c>
      <c r="F68" s="168">
        <v>43</v>
      </c>
      <c r="G68" s="144">
        <v>220</v>
      </c>
      <c r="H68" s="144">
        <v>1</v>
      </c>
      <c r="I68" s="144">
        <v>5</v>
      </c>
      <c r="J68" s="144">
        <v>24</v>
      </c>
      <c r="K68" s="144">
        <v>87</v>
      </c>
      <c r="L68" s="368">
        <v>6</v>
      </c>
      <c r="M68" s="368">
        <v>5</v>
      </c>
      <c r="N68" s="368">
        <v>11</v>
      </c>
      <c r="O68" s="368">
        <v>38</v>
      </c>
      <c r="P68" s="368">
        <v>33</v>
      </c>
      <c r="Q68" s="368">
        <v>28</v>
      </c>
      <c r="R68" s="368">
        <v>101</v>
      </c>
      <c r="S68" s="368">
        <v>11</v>
      </c>
      <c r="T68" s="368">
        <v>38</v>
      </c>
      <c r="U68" s="368">
        <v>40</v>
      </c>
    </row>
    <row r="69" spans="1:21" s="128" customFormat="1" ht="16.149999999999999" customHeight="1">
      <c r="A69" s="129" t="s">
        <v>56</v>
      </c>
      <c r="B69" s="176">
        <v>806</v>
      </c>
      <c r="C69" s="144">
        <v>32</v>
      </c>
      <c r="D69" s="144" t="s">
        <v>475</v>
      </c>
      <c r="E69" s="144" t="s">
        <v>475</v>
      </c>
      <c r="F69" s="168">
        <v>28</v>
      </c>
      <c r="G69" s="144">
        <v>269</v>
      </c>
      <c r="H69" s="144">
        <v>2</v>
      </c>
      <c r="I69" s="144">
        <v>3</v>
      </c>
      <c r="J69" s="144">
        <v>28</v>
      </c>
      <c r="K69" s="144">
        <v>106</v>
      </c>
      <c r="L69" s="368">
        <v>10</v>
      </c>
      <c r="M69" s="368">
        <v>5</v>
      </c>
      <c r="N69" s="368">
        <v>13</v>
      </c>
      <c r="O69" s="368">
        <v>33</v>
      </c>
      <c r="P69" s="368">
        <v>33</v>
      </c>
      <c r="Q69" s="368">
        <v>29</v>
      </c>
      <c r="R69" s="368">
        <v>143</v>
      </c>
      <c r="S69" s="368">
        <v>8</v>
      </c>
      <c r="T69" s="368">
        <v>35</v>
      </c>
      <c r="U69" s="368">
        <v>26</v>
      </c>
    </row>
    <row r="70" spans="1:21" s="128" customFormat="1" ht="16.149999999999999" customHeight="1">
      <c r="A70" s="129" t="s">
        <v>57</v>
      </c>
      <c r="B70" s="176">
        <v>1554</v>
      </c>
      <c r="C70" s="144">
        <v>85</v>
      </c>
      <c r="D70" s="144">
        <v>1</v>
      </c>
      <c r="E70" s="144">
        <v>1</v>
      </c>
      <c r="F70" s="168">
        <v>99</v>
      </c>
      <c r="G70" s="144">
        <v>507</v>
      </c>
      <c r="H70" s="144">
        <v>4</v>
      </c>
      <c r="I70" s="144">
        <v>17</v>
      </c>
      <c r="J70" s="144">
        <v>63</v>
      </c>
      <c r="K70" s="144">
        <v>229</v>
      </c>
      <c r="L70" s="368">
        <v>19</v>
      </c>
      <c r="M70" s="368">
        <v>12</v>
      </c>
      <c r="N70" s="368">
        <v>17</v>
      </c>
      <c r="O70" s="368">
        <v>87</v>
      </c>
      <c r="P70" s="368">
        <v>49</v>
      </c>
      <c r="Q70" s="368">
        <v>35</v>
      </c>
      <c r="R70" s="368">
        <v>190</v>
      </c>
      <c r="S70" s="368">
        <v>20</v>
      </c>
      <c r="T70" s="368">
        <v>72</v>
      </c>
      <c r="U70" s="368">
        <v>40</v>
      </c>
    </row>
    <row r="71" spans="1:21" s="128" customFormat="1" ht="16.149999999999999" customHeight="1">
      <c r="A71" s="129" t="s">
        <v>58</v>
      </c>
      <c r="B71" s="176">
        <v>313</v>
      </c>
      <c r="C71" s="144">
        <v>6</v>
      </c>
      <c r="D71" s="144">
        <v>5</v>
      </c>
      <c r="E71" s="144" t="s">
        <v>10</v>
      </c>
      <c r="F71" s="168">
        <v>27</v>
      </c>
      <c r="G71" s="144">
        <v>96</v>
      </c>
      <c r="H71" s="144" t="s">
        <v>10</v>
      </c>
      <c r="I71" s="144">
        <v>1</v>
      </c>
      <c r="J71" s="144">
        <v>13</v>
      </c>
      <c r="K71" s="144">
        <v>56</v>
      </c>
      <c r="L71" s="368">
        <v>2</v>
      </c>
      <c r="M71" s="368">
        <v>2</v>
      </c>
      <c r="N71" s="368">
        <v>2</v>
      </c>
      <c r="O71" s="368">
        <v>17</v>
      </c>
      <c r="P71" s="368">
        <v>17</v>
      </c>
      <c r="Q71" s="368">
        <v>12</v>
      </c>
      <c r="R71" s="368">
        <v>33</v>
      </c>
      <c r="S71" s="368">
        <v>5</v>
      </c>
      <c r="T71" s="368">
        <v>17</v>
      </c>
      <c r="U71" s="368">
        <v>1</v>
      </c>
    </row>
    <row r="72" spans="1:21" s="128" customFormat="1" ht="16.149999999999999" customHeight="1">
      <c r="A72" s="129" t="s">
        <v>59</v>
      </c>
      <c r="B72" s="176">
        <v>1360</v>
      </c>
      <c r="C72" s="144">
        <v>2</v>
      </c>
      <c r="D72" s="144">
        <v>1</v>
      </c>
      <c r="E72" s="144">
        <v>1</v>
      </c>
      <c r="F72" s="168">
        <v>41</v>
      </c>
      <c r="G72" s="144">
        <v>330</v>
      </c>
      <c r="H72" s="144">
        <v>4</v>
      </c>
      <c r="I72" s="144">
        <v>10</v>
      </c>
      <c r="J72" s="144">
        <v>29</v>
      </c>
      <c r="K72" s="144">
        <v>235</v>
      </c>
      <c r="L72" s="368">
        <v>21</v>
      </c>
      <c r="M72" s="368">
        <v>4</v>
      </c>
      <c r="N72" s="368">
        <v>8</v>
      </c>
      <c r="O72" s="368">
        <v>344</v>
      </c>
      <c r="P72" s="368">
        <v>77</v>
      </c>
      <c r="Q72" s="368">
        <v>37</v>
      </c>
      <c r="R72" s="368">
        <v>114</v>
      </c>
      <c r="S72" s="368">
        <v>17</v>
      </c>
      <c r="T72" s="368">
        <v>49</v>
      </c>
      <c r="U72" s="368">
        <v>22</v>
      </c>
    </row>
    <row r="73" spans="1:21" s="128" customFormat="1" ht="16.149999999999999" customHeight="1">
      <c r="A73" s="129" t="s">
        <v>64</v>
      </c>
      <c r="B73" s="176">
        <v>2166</v>
      </c>
      <c r="C73" s="144">
        <v>14</v>
      </c>
      <c r="D73" s="144">
        <v>0</v>
      </c>
      <c r="E73" s="144">
        <v>1</v>
      </c>
      <c r="F73" s="168">
        <v>103</v>
      </c>
      <c r="G73" s="144">
        <v>867</v>
      </c>
      <c r="H73" s="144">
        <v>7</v>
      </c>
      <c r="I73" s="144">
        <v>13</v>
      </c>
      <c r="J73" s="144">
        <v>58</v>
      </c>
      <c r="K73" s="144">
        <v>264</v>
      </c>
      <c r="L73" s="368">
        <v>16</v>
      </c>
      <c r="M73" s="368">
        <v>16</v>
      </c>
      <c r="N73" s="368">
        <v>24</v>
      </c>
      <c r="O73" s="368">
        <v>157</v>
      </c>
      <c r="P73" s="368">
        <v>87</v>
      </c>
      <c r="Q73" s="368">
        <v>55</v>
      </c>
      <c r="R73" s="368">
        <v>257</v>
      </c>
      <c r="S73" s="368">
        <v>31</v>
      </c>
      <c r="T73" s="368">
        <v>110</v>
      </c>
      <c r="U73" s="368">
        <v>57</v>
      </c>
    </row>
    <row r="74" spans="1:21" s="128" customFormat="1" ht="16.149999999999999" customHeight="1">
      <c r="A74" s="129" t="s">
        <v>61</v>
      </c>
      <c r="B74" s="176">
        <v>420</v>
      </c>
      <c r="C74" s="144">
        <v>9</v>
      </c>
      <c r="D74" s="144">
        <v>0</v>
      </c>
      <c r="E74" s="144">
        <v>0</v>
      </c>
      <c r="F74" s="168">
        <v>26</v>
      </c>
      <c r="G74" s="144">
        <v>117</v>
      </c>
      <c r="H74" s="144">
        <v>0</v>
      </c>
      <c r="I74" s="144">
        <v>3</v>
      </c>
      <c r="J74" s="144">
        <v>7</v>
      </c>
      <c r="K74" s="144">
        <v>41</v>
      </c>
      <c r="L74" s="368">
        <v>7</v>
      </c>
      <c r="M74" s="368">
        <v>1</v>
      </c>
      <c r="N74" s="368">
        <v>5</v>
      </c>
      <c r="O74" s="368">
        <v>76</v>
      </c>
      <c r="P74" s="368">
        <v>19</v>
      </c>
      <c r="Q74" s="368">
        <v>12</v>
      </c>
      <c r="R74" s="368">
        <v>52</v>
      </c>
      <c r="S74" s="368">
        <v>5</v>
      </c>
      <c r="T74" s="368">
        <v>24</v>
      </c>
      <c r="U74" s="368">
        <v>10</v>
      </c>
    </row>
    <row r="75" spans="1:21" s="128" customFormat="1" ht="16.149999999999999" customHeight="1">
      <c r="A75" s="374" t="s">
        <v>63</v>
      </c>
      <c r="B75" s="379">
        <v>162</v>
      </c>
      <c r="C75" s="380">
        <v>28</v>
      </c>
      <c r="D75" s="380">
        <v>0</v>
      </c>
      <c r="E75" s="380">
        <v>0</v>
      </c>
      <c r="F75" s="381">
        <v>10</v>
      </c>
      <c r="G75" s="380">
        <v>43</v>
      </c>
      <c r="H75" s="382">
        <v>0</v>
      </c>
      <c r="I75" s="380">
        <v>1</v>
      </c>
      <c r="J75" s="380">
        <v>1</v>
      </c>
      <c r="K75" s="380">
        <v>26</v>
      </c>
      <c r="L75" s="378">
        <v>1</v>
      </c>
      <c r="M75" s="378">
        <v>1</v>
      </c>
      <c r="N75" s="378">
        <v>5</v>
      </c>
      <c r="O75" s="378">
        <v>9</v>
      </c>
      <c r="P75" s="378">
        <v>4</v>
      </c>
      <c r="Q75" s="378">
        <v>5</v>
      </c>
      <c r="R75" s="378">
        <v>16</v>
      </c>
      <c r="S75" s="378">
        <v>1</v>
      </c>
      <c r="T75" s="378">
        <v>6</v>
      </c>
      <c r="U75" s="378">
        <v>3</v>
      </c>
    </row>
    <row r="76" spans="1:21" s="127" customFormat="1" ht="15.6" customHeight="1">
      <c r="A76" s="360" t="s">
        <v>416</v>
      </c>
      <c r="B76" s="361"/>
      <c r="C76" s="361"/>
      <c r="D76" s="361"/>
      <c r="E76" s="361"/>
      <c r="F76" s="361"/>
      <c r="G76" s="361"/>
      <c r="H76" s="362"/>
      <c r="I76" s="363"/>
      <c r="J76" s="361"/>
      <c r="K76" s="363"/>
      <c r="L76" s="363"/>
      <c r="M76" s="362"/>
      <c r="N76" s="364"/>
      <c r="O76" s="362"/>
      <c r="P76" s="365"/>
      <c r="Q76" s="362"/>
      <c r="R76" s="363"/>
      <c r="S76" s="362"/>
      <c r="T76" s="366"/>
      <c r="U76" s="361"/>
    </row>
    <row r="77" spans="1:21" s="128" customFormat="1" ht="16.149999999999999" customHeight="1">
      <c r="A77" s="129" t="s">
        <v>1</v>
      </c>
      <c r="B77" s="172">
        <v>31543</v>
      </c>
      <c r="C77" s="139">
        <v>1033</v>
      </c>
      <c r="D77" s="139">
        <v>69</v>
      </c>
      <c r="E77" s="139">
        <v>7</v>
      </c>
      <c r="F77" s="139">
        <v>1940</v>
      </c>
      <c r="G77" s="139">
        <v>9623</v>
      </c>
      <c r="H77" s="139">
        <v>59</v>
      </c>
      <c r="I77" s="139">
        <v>244</v>
      </c>
      <c r="J77" s="139">
        <v>1205</v>
      </c>
      <c r="K77" s="139">
        <v>4068</v>
      </c>
      <c r="L77" s="347">
        <v>324</v>
      </c>
      <c r="M77" s="347">
        <v>220</v>
      </c>
      <c r="N77" s="347">
        <v>489</v>
      </c>
      <c r="O77" s="347">
        <v>2820</v>
      </c>
      <c r="P77" s="347">
        <v>1306</v>
      </c>
      <c r="Q77" s="347">
        <v>1056</v>
      </c>
      <c r="R77" s="347">
        <v>4129</v>
      </c>
      <c r="S77" s="347">
        <v>378</v>
      </c>
      <c r="T77" s="347">
        <v>1549</v>
      </c>
      <c r="U77" s="347">
        <v>805</v>
      </c>
    </row>
    <row r="78" spans="1:21" s="128" customFormat="1" ht="16.149999999999999" customHeight="1">
      <c r="A78" s="129" t="s">
        <v>43</v>
      </c>
      <c r="B78" s="176">
        <v>4752</v>
      </c>
      <c r="C78" s="144">
        <v>107</v>
      </c>
      <c r="D78" s="144">
        <v>5</v>
      </c>
      <c r="E78" s="144">
        <v>0</v>
      </c>
      <c r="F78" s="168">
        <v>273</v>
      </c>
      <c r="G78" s="144">
        <v>1473</v>
      </c>
      <c r="H78" s="144">
        <v>12</v>
      </c>
      <c r="I78" s="144">
        <v>48</v>
      </c>
      <c r="J78" s="144">
        <v>159</v>
      </c>
      <c r="K78" s="144">
        <v>657</v>
      </c>
      <c r="L78" s="205">
        <v>64</v>
      </c>
      <c r="M78" s="205">
        <v>26</v>
      </c>
      <c r="N78" s="205">
        <v>91</v>
      </c>
      <c r="O78" s="205">
        <v>244</v>
      </c>
      <c r="P78" s="205">
        <v>202</v>
      </c>
      <c r="Q78" s="205">
        <v>170</v>
      </c>
      <c r="R78" s="205">
        <v>713</v>
      </c>
      <c r="S78" s="205">
        <v>69</v>
      </c>
      <c r="T78" s="205">
        <v>265</v>
      </c>
      <c r="U78" s="205">
        <v>137</v>
      </c>
    </row>
    <row r="79" spans="1:21" s="128" customFormat="1" ht="16.149999999999999" customHeight="1">
      <c r="A79" s="130" t="s">
        <v>44</v>
      </c>
      <c r="B79" s="176">
        <v>4604</v>
      </c>
      <c r="C79" s="144">
        <v>65</v>
      </c>
      <c r="D79" s="144">
        <v>4</v>
      </c>
      <c r="E79" s="144">
        <v>0</v>
      </c>
      <c r="F79" s="168">
        <v>306</v>
      </c>
      <c r="G79" s="144">
        <v>1102</v>
      </c>
      <c r="H79" s="144">
        <v>5</v>
      </c>
      <c r="I79" s="144">
        <v>22</v>
      </c>
      <c r="J79" s="144">
        <v>181</v>
      </c>
      <c r="K79" s="144">
        <v>689</v>
      </c>
      <c r="L79" s="205">
        <v>44</v>
      </c>
      <c r="M79" s="205">
        <v>57</v>
      </c>
      <c r="N79" s="205">
        <v>62</v>
      </c>
      <c r="O79" s="205">
        <v>796</v>
      </c>
      <c r="P79" s="205">
        <v>233</v>
      </c>
      <c r="Q79" s="205">
        <v>125</v>
      </c>
      <c r="R79" s="205">
        <v>500</v>
      </c>
      <c r="S79" s="205">
        <v>29</v>
      </c>
      <c r="T79" s="205">
        <v>230</v>
      </c>
      <c r="U79" s="205">
        <v>91</v>
      </c>
    </row>
    <row r="80" spans="1:21" s="128" customFormat="1" ht="16.149999999999999" customHeight="1">
      <c r="A80" s="129" t="s">
        <v>278</v>
      </c>
      <c r="B80" s="176">
        <v>710</v>
      </c>
      <c r="C80" s="144">
        <v>3</v>
      </c>
      <c r="D80" s="144">
        <v>0</v>
      </c>
      <c r="E80" s="144">
        <v>0</v>
      </c>
      <c r="F80" s="168">
        <v>41</v>
      </c>
      <c r="G80" s="144">
        <v>323</v>
      </c>
      <c r="H80" s="144">
        <v>2</v>
      </c>
      <c r="I80" s="144">
        <v>4</v>
      </c>
      <c r="J80" s="144">
        <v>26</v>
      </c>
      <c r="K80" s="144">
        <v>65</v>
      </c>
      <c r="L80" s="205">
        <v>6</v>
      </c>
      <c r="M80" s="205">
        <v>2</v>
      </c>
      <c r="N80" s="205">
        <v>8</v>
      </c>
      <c r="O80" s="205">
        <v>61</v>
      </c>
      <c r="P80" s="205">
        <v>20</v>
      </c>
      <c r="Q80" s="205">
        <v>19</v>
      </c>
      <c r="R80" s="205">
        <v>85</v>
      </c>
      <c r="S80" s="205">
        <v>4</v>
      </c>
      <c r="T80" s="205">
        <v>22</v>
      </c>
      <c r="U80" s="205">
        <v>19</v>
      </c>
    </row>
    <row r="81" spans="1:21" s="128" customFormat="1" ht="16.149999999999999" customHeight="1">
      <c r="A81" s="129" t="s">
        <v>45</v>
      </c>
      <c r="B81" s="176">
        <v>1109</v>
      </c>
      <c r="C81" s="144">
        <v>85</v>
      </c>
      <c r="D81" s="144">
        <v>0</v>
      </c>
      <c r="E81" s="144">
        <v>1</v>
      </c>
      <c r="F81" s="168">
        <v>63</v>
      </c>
      <c r="G81" s="144">
        <v>325</v>
      </c>
      <c r="H81" s="144">
        <v>3</v>
      </c>
      <c r="I81" s="144">
        <v>8</v>
      </c>
      <c r="J81" s="144">
        <v>38</v>
      </c>
      <c r="K81" s="144">
        <v>149</v>
      </c>
      <c r="L81" s="205">
        <v>17</v>
      </c>
      <c r="M81" s="205">
        <v>6</v>
      </c>
      <c r="N81" s="205">
        <v>19</v>
      </c>
      <c r="O81" s="205">
        <v>68</v>
      </c>
      <c r="P81" s="205">
        <v>37</v>
      </c>
      <c r="Q81" s="205">
        <v>37</v>
      </c>
      <c r="R81" s="205">
        <v>143</v>
      </c>
      <c r="S81" s="205">
        <v>18</v>
      </c>
      <c r="T81" s="205">
        <v>64</v>
      </c>
      <c r="U81" s="205">
        <v>22</v>
      </c>
    </row>
    <row r="82" spans="1:21" s="128" customFormat="1" ht="16.149999999999999" customHeight="1">
      <c r="A82" s="129" t="s">
        <v>46</v>
      </c>
      <c r="B82" s="176">
        <v>819</v>
      </c>
      <c r="C82" s="144">
        <v>45</v>
      </c>
      <c r="D82" s="144">
        <v>2</v>
      </c>
      <c r="E82" s="144">
        <v>0</v>
      </c>
      <c r="F82" s="168">
        <v>58</v>
      </c>
      <c r="G82" s="144">
        <v>282</v>
      </c>
      <c r="H82" s="144">
        <v>1</v>
      </c>
      <c r="I82" s="144">
        <v>2</v>
      </c>
      <c r="J82" s="144">
        <v>25</v>
      </c>
      <c r="K82" s="144">
        <v>85</v>
      </c>
      <c r="L82" s="205">
        <v>8</v>
      </c>
      <c r="M82" s="205">
        <v>7</v>
      </c>
      <c r="N82" s="205">
        <v>10</v>
      </c>
      <c r="O82" s="205">
        <v>67</v>
      </c>
      <c r="P82" s="205">
        <v>19</v>
      </c>
      <c r="Q82" s="205">
        <v>30</v>
      </c>
      <c r="R82" s="205">
        <v>110</v>
      </c>
      <c r="S82" s="205">
        <v>5</v>
      </c>
      <c r="T82" s="205">
        <v>37</v>
      </c>
      <c r="U82" s="205">
        <v>21</v>
      </c>
    </row>
    <row r="83" spans="1:21" s="128" customFormat="1" ht="16.149999999999999" customHeight="1">
      <c r="A83" s="129" t="s">
        <v>47</v>
      </c>
      <c r="B83" s="176">
        <v>502</v>
      </c>
      <c r="C83" s="144">
        <v>36</v>
      </c>
      <c r="D83" s="144">
        <v>0</v>
      </c>
      <c r="E83" s="144">
        <v>0</v>
      </c>
      <c r="F83" s="168">
        <v>47</v>
      </c>
      <c r="G83" s="144">
        <v>202</v>
      </c>
      <c r="H83" s="144">
        <v>0</v>
      </c>
      <c r="I83" s="144">
        <v>7</v>
      </c>
      <c r="J83" s="144">
        <v>9</v>
      </c>
      <c r="K83" s="144">
        <v>38</v>
      </c>
      <c r="L83" s="205">
        <v>5</v>
      </c>
      <c r="M83" s="205">
        <v>2</v>
      </c>
      <c r="N83" s="205">
        <v>8</v>
      </c>
      <c r="O83" s="205">
        <v>17</v>
      </c>
      <c r="P83" s="205">
        <v>18</v>
      </c>
      <c r="Q83" s="205">
        <v>16</v>
      </c>
      <c r="R83" s="205">
        <v>47</v>
      </c>
      <c r="S83" s="205">
        <v>5</v>
      </c>
      <c r="T83" s="205">
        <v>30</v>
      </c>
      <c r="U83" s="205">
        <v>7</v>
      </c>
    </row>
    <row r="84" spans="1:21" s="128" customFormat="1" ht="16.149999999999999" customHeight="1">
      <c r="A84" s="129" t="s">
        <v>48</v>
      </c>
      <c r="B84" s="176">
        <v>2104</v>
      </c>
      <c r="C84" s="144">
        <v>30</v>
      </c>
      <c r="D84" s="144">
        <v>0</v>
      </c>
      <c r="E84" s="144">
        <v>0</v>
      </c>
      <c r="F84" s="168">
        <v>92</v>
      </c>
      <c r="G84" s="144">
        <v>507</v>
      </c>
      <c r="H84" s="144">
        <v>2</v>
      </c>
      <c r="I84" s="144">
        <v>17</v>
      </c>
      <c r="J84" s="144">
        <v>114</v>
      </c>
      <c r="K84" s="144">
        <v>296</v>
      </c>
      <c r="L84" s="205">
        <v>18</v>
      </c>
      <c r="M84" s="205">
        <v>17</v>
      </c>
      <c r="N84" s="205">
        <v>28</v>
      </c>
      <c r="O84" s="205">
        <v>340</v>
      </c>
      <c r="P84" s="205">
        <v>115</v>
      </c>
      <c r="Q84" s="205">
        <v>54</v>
      </c>
      <c r="R84" s="205">
        <v>285</v>
      </c>
      <c r="S84" s="205">
        <v>21</v>
      </c>
      <c r="T84" s="205">
        <v>127</v>
      </c>
      <c r="U84" s="205">
        <v>35</v>
      </c>
    </row>
    <row r="85" spans="1:21" s="128" customFormat="1" ht="16.149999999999999" customHeight="1">
      <c r="A85" s="129" t="s">
        <v>49</v>
      </c>
      <c r="B85" s="176">
        <v>3769</v>
      </c>
      <c r="C85" s="144">
        <v>110</v>
      </c>
      <c r="D85" s="144">
        <v>4</v>
      </c>
      <c r="E85" s="144">
        <v>0</v>
      </c>
      <c r="F85" s="168">
        <v>259</v>
      </c>
      <c r="G85" s="144">
        <v>1101</v>
      </c>
      <c r="H85" s="144">
        <v>8</v>
      </c>
      <c r="I85" s="144">
        <v>33</v>
      </c>
      <c r="J85" s="144">
        <v>173</v>
      </c>
      <c r="K85" s="144">
        <v>478</v>
      </c>
      <c r="L85" s="205">
        <v>42</v>
      </c>
      <c r="M85" s="205">
        <v>28</v>
      </c>
      <c r="N85" s="205">
        <v>72</v>
      </c>
      <c r="O85" s="205">
        <v>221</v>
      </c>
      <c r="P85" s="205">
        <v>147</v>
      </c>
      <c r="Q85" s="205">
        <v>173</v>
      </c>
      <c r="R85" s="205">
        <v>573</v>
      </c>
      <c r="S85" s="205">
        <v>50</v>
      </c>
      <c r="T85" s="205">
        <v>182</v>
      </c>
      <c r="U85" s="205">
        <v>108</v>
      </c>
    </row>
    <row r="86" spans="1:21" s="128" customFormat="1" ht="16.149999999999999" customHeight="1">
      <c r="A86" s="129" t="s">
        <v>50</v>
      </c>
      <c r="B86" s="176">
        <v>992</v>
      </c>
      <c r="C86" s="144">
        <v>113</v>
      </c>
      <c r="D86" s="144">
        <v>2</v>
      </c>
      <c r="E86" s="144">
        <v>0</v>
      </c>
      <c r="F86" s="168">
        <v>84</v>
      </c>
      <c r="G86" s="144">
        <v>287</v>
      </c>
      <c r="H86" s="144">
        <v>6</v>
      </c>
      <c r="I86" s="144">
        <v>16</v>
      </c>
      <c r="J86" s="144">
        <v>34</v>
      </c>
      <c r="K86" s="144">
        <v>89</v>
      </c>
      <c r="L86" s="205">
        <v>7</v>
      </c>
      <c r="M86" s="205">
        <v>8</v>
      </c>
      <c r="N86" s="205">
        <v>21</v>
      </c>
      <c r="O86" s="205">
        <v>50</v>
      </c>
      <c r="P86" s="205">
        <v>38</v>
      </c>
      <c r="Q86" s="205">
        <v>23</v>
      </c>
      <c r="R86" s="205">
        <v>125</v>
      </c>
      <c r="S86" s="205">
        <v>14</v>
      </c>
      <c r="T86" s="205">
        <v>44</v>
      </c>
      <c r="U86" s="205">
        <v>28</v>
      </c>
    </row>
    <row r="87" spans="1:21" s="128" customFormat="1" ht="16.149999999999999" customHeight="1">
      <c r="A87" s="129" t="s">
        <v>51</v>
      </c>
      <c r="B87" s="176">
        <v>1013</v>
      </c>
      <c r="C87" s="144">
        <v>73</v>
      </c>
      <c r="D87" s="144">
        <v>1</v>
      </c>
      <c r="E87" s="144">
        <v>0</v>
      </c>
      <c r="F87" s="168">
        <v>61</v>
      </c>
      <c r="G87" s="144">
        <v>324</v>
      </c>
      <c r="H87" s="144">
        <v>3</v>
      </c>
      <c r="I87" s="144">
        <v>6</v>
      </c>
      <c r="J87" s="144">
        <v>50</v>
      </c>
      <c r="K87" s="144">
        <v>118</v>
      </c>
      <c r="L87" s="205">
        <v>9</v>
      </c>
      <c r="M87" s="205">
        <v>8</v>
      </c>
      <c r="N87" s="205">
        <v>12</v>
      </c>
      <c r="O87" s="205">
        <v>68</v>
      </c>
      <c r="P87" s="205">
        <v>56</v>
      </c>
      <c r="Q87" s="205">
        <v>23</v>
      </c>
      <c r="R87" s="205">
        <v>109</v>
      </c>
      <c r="S87" s="205">
        <v>16</v>
      </c>
      <c r="T87" s="205">
        <v>37</v>
      </c>
      <c r="U87" s="205">
        <v>28</v>
      </c>
    </row>
    <row r="88" spans="1:21" s="128" customFormat="1" ht="16.149999999999999" customHeight="1">
      <c r="A88" s="129" t="s">
        <v>52</v>
      </c>
      <c r="B88" s="176">
        <v>1901</v>
      </c>
      <c r="C88" s="144">
        <v>38</v>
      </c>
      <c r="D88" s="144">
        <v>1</v>
      </c>
      <c r="E88" s="144">
        <v>1</v>
      </c>
      <c r="F88" s="168">
        <v>125</v>
      </c>
      <c r="G88" s="144">
        <v>642</v>
      </c>
      <c r="H88" s="144">
        <v>1</v>
      </c>
      <c r="I88" s="144">
        <v>19</v>
      </c>
      <c r="J88" s="144">
        <v>73</v>
      </c>
      <c r="K88" s="144">
        <v>257</v>
      </c>
      <c r="L88" s="205">
        <v>17</v>
      </c>
      <c r="M88" s="205">
        <v>10</v>
      </c>
      <c r="N88" s="205">
        <v>33</v>
      </c>
      <c r="O88" s="205">
        <v>120</v>
      </c>
      <c r="P88" s="205">
        <v>80</v>
      </c>
      <c r="Q88" s="205">
        <v>93</v>
      </c>
      <c r="R88" s="205">
        <v>243</v>
      </c>
      <c r="S88" s="205">
        <v>20</v>
      </c>
      <c r="T88" s="205">
        <v>71</v>
      </c>
      <c r="U88" s="205">
        <v>54</v>
      </c>
    </row>
    <row r="89" spans="1:21" s="128" customFormat="1" ht="16.149999999999999" customHeight="1">
      <c r="A89" s="129" t="s">
        <v>53</v>
      </c>
      <c r="B89" s="176">
        <v>1078</v>
      </c>
      <c r="C89" s="144">
        <v>57</v>
      </c>
      <c r="D89" s="144">
        <v>0</v>
      </c>
      <c r="E89" s="144">
        <v>1</v>
      </c>
      <c r="F89" s="168">
        <v>80</v>
      </c>
      <c r="G89" s="144">
        <v>398</v>
      </c>
      <c r="H89" s="144">
        <v>0</v>
      </c>
      <c r="I89" s="144">
        <v>11</v>
      </c>
      <c r="J89" s="144">
        <v>43</v>
      </c>
      <c r="K89" s="144">
        <v>108</v>
      </c>
      <c r="L89" s="205">
        <v>10</v>
      </c>
      <c r="M89" s="205">
        <v>10</v>
      </c>
      <c r="N89" s="205">
        <v>19</v>
      </c>
      <c r="O89" s="205">
        <v>43</v>
      </c>
      <c r="P89" s="205">
        <v>44</v>
      </c>
      <c r="Q89" s="205">
        <v>36</v>
      </c>
      <c r="R89" s="205">
        <v>128</v>
      </c>
      <c r="S89" s="205">
        <v>12</v>
      </c>
      <c r="T89" s="205">
        <v>47</v>
      </c>
      <c r="U89" s="205">
        <v>29</v>
      </c>
    </row>
    <row r="90" spans="1:21" s="128" customFormat="1" ht="16.149999999999999" customHeight="1">
      <c r="A90" s="129" t="s">
        <v>54</v>
      </c>
      <c r="B90" s="176">
        <v>1303</v>
      </c>
      <c r="C90" s="144">
        <v>77</v>
      </c>
      <c r="D90" s="144">
        <v>45</v>
      </c>
      <c r="E90" s="144">
        <v>3</v>
      </c>
      <c r="F90" s="168">
        <v>93</v>
      </c>
      <c r="G90" s="144">
        <v>370</v>
      </c>
      <c r="H90" s="144">
        <v>3</v>
      </c>
      <c r="I90" s="144">
        <v>5</v>
      </c>
      <c r="J90" s="144">
        <v>39</v>
      </c>
      <c r="K90" s="144">
        <v>175</v>
      </c>
      <c r="L90" s="205">
        <v>13</v>
      </c>
      <c r="M90" s="205">
        <v>7</v>
      </c>
      <c r="N90" s="205">
        <v>15</v>
      </c>
      <c r="O90" s="205">
        <v>57</v>
      </c>
      <c r="P90" s="205">
        <v>45</v>
      </c>
      <c r="Q90" s="205">
        <v>41</v>
      </c>
      <c r="R90" s="205">
        <v>196</v>
      </c>
      <c r="S90" s="205">
        <v>13</v>
      </c>
      <c r="T90" s="205">
        <v>64</v>
      </c>
      <c r="U90" s="205">
        <v>39</v>
      </c>
    </row>
    <row r="91" spans="1:21" s="128" customFormat="1" ht="16.149999999999999" customHeight="1">
      <c r="A91" s="129" t="s">
        <v>55</v>
      </c>
      <c r="B91" s="176">
        <v>716</v>
      </c>
      <c r="C91" s="144">
        <v>45</v>
      </c>
      <c r="D91" s="144">
        <v>0</v>
      </c>
      <c r="E91" s="144">
        <v>1</v>
      </c>
      <c r="F91" s="168">
        <v>41</v>
      </c>
      <c r="G91" s="144">
        <v>237</v>
      </c>
      <c r="H91" s="144">
        <v>1</v>
      </c>
      <c r="I91" s="144">
        <v>6</v>
      </c>
      <c r="J91" s="144">
        <v>24</v>
      </c>
      <c r="K91" s="144">
        <v>79</v>
      </c>
      <c r="L91" s="205">
        <v>8</v>
      </c>
      <c r="M91" s="205">
        <v>3</v>
      </c>
      <c r="N91" s="205">
        <v>10</v>
      </c>
      <c r="O91" s="205">
        <v>34</v>
      </c>
      <c r="P91" s="205">
        <v>21</v>
      </c>
      <c r="Q91" s="205">
        <v>21</v>
      </c>
      <c r="R91" s="205">
        <v>91</v>
      </c>
      <c r="S91" s="205">
        <v>12</v>
      </c>
      <c r="T91" s="205">
        <v>37</v>
      </c>
      <c r="U91" s="205">
        <v>35</v>
      </c>
    </row>
    <row r="92" spans="1:21" s="128" customFormat="1" ht="16.149999999999999" customHeight="1">
      <c r="A92" s="129" t="s">
        <v>56</v>
      </c>
      <c r="B92" s="176">
        <v>709</v>
      </c>
      <c r="C92" s="144">
        <v>27</v>
      </c>
      <c r="D92" s="144">
        <v>0</v>
      </c>
      <c r="E92" s="144">
        <v>0</v>
      </c>
      <c r="F92" s="168">
        <v>41</v>
      </c>
      <c r="G92" s="144">
        <v>207</v>
      </c>
      <c r="H92" s="144">
        <v>1</v>
      </c>
      <c r="I92" s="144">
        <v>2</v>
      </c>
      <c r="J92" s="144">
        <v>28</v>
      </c>
      <c r="K92" s="144">
        <v>80</v>
      </c>
      <c r="L92" s="205">
        <v>12</v>
      </c>
      <c r="M92" s="205">
        <v>4</v>
      </c>
      <c r="N92" s="205">
        <v>14</v>
      </c>
      <c r="O92" s="205">
        <v>32</v>
      </c>
      <c r="P92" s="205">
        <v>29</v>
      </c>
      <c r="Q92" s="205">
        <v>28</v>
      </c>
      <c r="R92" s="205">
        <v>123</v>
      </c>
      <c r="S92" s="205">
        <v>11</v>
      </c>
      <c r="T92" s="205">
        <v>34</v>
      </c>
      <c r="U92" s="205">
        <v>30</v>
      </c>
    </row>
    <row r="93" spans="1:21" s="128" customFormat="1" ht="16.149999999999999" customHeight="1">
      <c r="A93" s="129" t="s">
        <v>57</v>
      </c>
      <c r="B93" s="176">
        <v>1524</v>
      </c>
      <c r="C93" s="144">
        <v>76</v>
      </c>
      <c r="D93" s="144">
        <v>1</v>
      </c>
      <c r="E93" s="144">
        <v>0</v>
      </c>
      <c r="F93" s="168">
        <v>85</v>
      </c>
      <c r="G93" s="144">
        <v>544</v>
      </c>
      <c r="H93" s="144">
        <v>2</v>
      </c>
      <c r="I93" s="144">
        <v>12</v>
      </c>
      <c r="J93" s="144">
        <v>58</v>
      </c>
      <c r="K93" s="144">
        <v>192</v>
      </c>
      <c r="L93" s="205">
        <v>13</v>
      </c>
      <c r="M93" s="205">
        <v>3</v>
      </c>
      <c r="N93" s="205">
        <v>27</v>
      </c>
      <c r="O93" s="205">
        <v>102</v>
      </c>
      <c r="P93" s="205">
        <v>45</v>
      </c>
      <c r="Q93" s="205">
        <v>46</v>
      </c>
      <c r="R93" s="205">
        <v>185</v>
      </c>
      <c r="S93" s="205">
        <v>22</v>
      </c>
      <c r="T93" s="205">
        <v>63</v>
      </c>
      <c r="U93" s="205">
        <v>40</v>
      </c>
    </row>
    <row r="94" spans="1:21" s="128" customFormat="1" ht="16.149999999999999" customHeight="1">
      <c r="A94" s="129" t="s">
        <v>58</v>
      </c>
      <c r="B94" s="176">
        <v>269</v>
      </c>
      <c r="C94" s="144">
        <v>11</v>
      </c>
      <c r="D94" s="144">
        <v>3</v>
      </c>
      <c r="E94" s="144">
        <v>0</v>
      </c>
      <c r="F94" s="168">
        <v>25</v>
      </c>
      <c r="G94" s="144">
        <v>87</v>
      </c>
      <c r="H94" s="144">
        <v>0</v>
      </c>
      <c r="I94" s="144">
        <v>2</v>
      </c>
      <c r="J94" s="144">
        <v>13</v>
      </c>
      <c r="K94" s="144">
        <v>34</v>
      </c>
      <c r="L94" s="205">
        <v>1</v>
      </c>
      <c r="M94" s="205">
        <v>2</v>
      </c>
      <c r="N94" s="205">
        <v>1</v>
      </c>
      <c r="O94" s="205">
        <v>18</v>
      </c>
      <c r="P94" s="205">
        <v>8</v>
      </c>
      <c r="Q94" s="205">
        <v>10</v>
      </c>
      <c r="R94" s="205">
        <v>29</v>
      </c>
      <c r="S94" s="205">
        <v>6</v>
      </c>
      <c r="T94" s="205">
        <v>18</v>
      </c>
      <c r="U94" s="205">
        <v>1</v>
      </c>
    </row>
    <row r="95" spans="1:21" s="128" customFormat="1" ht="16.149999999999999" customHeight="1">
      <c r="A95" s="129" t="s">
        <v>59</v>
      </c>
      <c r="B95" s="176">
        <v>1174</v>
      </c>
      <c r="C95" s="144">
        <v>2</v>
      </c>
      <c r="D95" s="144">
        <v>1</v>
      </c>
      <c r="E95" s="144">
        <v>0</v>
      </c>
      <c r="F95" s="168">
        <v>35</v>
      </c>
      <c r="G95" s="144">
        <v>272</v>
      </c>
      <c r="H95" s="144">
        <v>2</v>
      </c>
      <c r="I95" s="144">
        <v>7</v>
      </c>
      <c r="J95" s="144">
        <v>33</v>
      </c>
      <c r="K95" s="144">
        <v>193</v>
      </c>
      <c r="L95" s="205">
        <v>8</v>
      </c>
      <c r="M95" s="205">
        <v>7</v>
      </c>
      <c r="N95" s="205">
        <v>7</v>
      </c>
      <c r="O95" s="205">
        <v>281</v>
      </c>
      <c r="P95" s="205">
        <v>50</v>
      </c>
      <c r="Q95" s="205">
        <v>42</v>
      </c>
      <c r="R95" s="205">
        <v>111</v>
      </c>
      <c r="S95" s="205">
        <v>13</v>
      </c>
      <c r="T95" s="205">
        <v>58</v>
      </c>
      <c r="U95" s="205">
        <v>21</v>
      </c>
    </row>
    <row r="96" spans="1:21" s="128" customFormat="1" ht="16.149999999999999" customHeight="1">
      <c r="A96" s="129" t="s">
        <v>64</v>
      </c>
      <c r="B96" s="176">
        <v>2020</v>
      </c>
      <c r="C96" s="144">
        <v>18</v>
      </c>
      <c r="D96" s="144">
        <v>0</v>
      </c>
      <c r="E96" s="144">
        <v>0</v>
      </c>
      <c r="F96" s="168">
        <v>100</v>
      </c>
      <c r="G96" s="144">
        <v>796</v>
      </c>
      <c r="H96" s="144">
        <v>6</v>
      </c>
      <c r="I96" s="144">
        <v>14</v>
      </c>
      <c r="J96" s="144">
        <v>75</v>
      </c>
      <c r="K96" s="144">
        <v>232</v>
      </c>
      <c r="L96" s="205">
        <v>15</v>
      </c>
      <c r="M96" s="205">
        <v>11</v>
      </c>
      <c r="N96" s="205">
        <v>25</v>
      </c>
      <c r="O96" s="205">
        <v>147</v>
      </c>
      <c r="P96" s="205">
        <f>SUM(F123:F126)</f>
        <v>0</v>
      </c>
      <c r="Q96" s="205">
        <f>SUM(G123:G126)</f>
        <v>0</v>
      </c>
      <c r="R96" s="205">
        <f>SUM(H123:H126)</f>
        <v>0</v>
      </c>
      <c r="S96" s="205">
        <f>SUM(I123:I126)</f>
        <v>0</v>
      </c>
      <c r="T96" s="205">
        <f>SUM(J123:J126)</f>
        <v>0</v>
      </c>
      <c r="U96" s="205">
        <v>50</v>
      </c>
    </row>
    <row r="97" spans="1:21" s="128" customFormat="1" ht="16.149999999999999" customHeight="1">
      <c r="A97" s="129" t="s">
        <v>61</v>
      </c>
      <c r="B97" s="176">
        <v>355</v>
      </c>
      <c r="C97" s="144">
        <v>5</v>
      </c>
      <c r="D97" s="144">
        <v>0</v>
      </c>
      <c r="E97" s="144">
        <v>0</v>
      </c>
      <c r="F97" s="168">
        <v>23</v>
      </c>
      <c r="G97" s="144">
        <v>111</v>
      </c>
      <c r="H97" s="144">
        <v>0</v>
      </c>
      <c r="I97" s="144">
        <v>1</v>
      </c>
      <c r="J97" s="144">
        <v>5</v>
      </c>
      <c r="K97" s="144">
        <v>38</v>
      </c>
      <c r="L97" s="205">
        <v>6</v>
      </c>
      <c r="M97" s="205">
        <v>2</v>
      </c>
      <c r="N97" s="205">
        <v>2</v>
      </c>
      <c r="O97" s="205">
        <v>46</v>
      </c>
      <c r="P97" s="205">
        <v>23</v>
      </c>
      <c r="Q97" s="205">
        <v>11</v>
      </c>
      <c r="R97" s="205">
        <v>47</v>
      </c>
      <c r="S97" s="205">
        <v>2</v>
      </c>
      <c r="T97" s="205">
        <v>25</v>
      </c>
      <c r="U97" s="205">
        <v>7</v>
      </c>
    </row>
    <row r="98" spans="1:21" s="128" customFormat="1" ht="16.149999999999999" customHeight="1" thickBot="1">
      <c r="A98" s="131" t="s">
        <v>63</v>
      </c>
      <c r="B98" s="177">
        <v>120</v>
      </c>
      <c r="C98" s="169">
        <v>10</v>
      </c>
      <c r="D98" s="169">
        <v>0</v>
      </c>
      <c r="E98" s="169">
        <v>0</v>
      </c>
      <c r="F98" s="170">
        <v>8</v>
      </c>
      <c r="G98" s="169">
        <v>33</v>
      </c>
      <c r="H98" s="171">
        <v>1</v>
      </c>
      <c r="I98" s="169">
        <v>2</v>
      </c>
      <c r="J98" s="169">
        <v>5</v>
      </c>
      <c r="K98" s="169">
        <v>16</v>
      </c>
      <c r="L98" s="203">
        <v>1</v>
      </c>
      <c r="M98" s="203">
        <v>0</v>
      </c>
      <c r="N98" s="203">
        <v>5</v>
      </c>
      <c r="O98" s="203">
        <v>8</v>
      </c>
      <c r="P98" s="203">
        <v>5</v>
      </c>
      <c r="Q98" s="203">
        <v>3</v>
      </c>
      <c r="R98" s="203">
        <v>12</v>
      </c>
      <c r="S98" s="203">
        <v>1</v>
      </c>
      <c r="T98" s="203">
        <v>7</v>
      </c>
      <c r="U98" s="203">
        <v>3</v>
      </c>
    </row>
    <row r="99" spans="1:21" s="307" customFormat="1" ht="16.149999999999999" customHeight="1">
      <c r="A99" s="122" t="s">
        <v>476</v>
      </c>
      <c r="B99" s="302"/>
      <c r="C99" s="303"/>
      <c r="D99" s="303"/>
      <c r="E99" s="303"/>
      <c r="F99" s="303"/>
      <c r="G99" s="304"/>
      <c r="H99" s="303"/>
      <c r="I99" s="305"/>
      <c r="J99" s="306"/>
      <c r="K99" s="303"/>
      <c r="L99" s="106"/>
      <c r="M99" s="106"/>
      <c r="N99" s="106"/>
      <c r="O99" s="106"/>
      <c r="P99" s="106"/>
      <c r="Q99" s="106"/>
      <c r="R99" s="106"/>
      <c r="S99" s="106"/>
      <c r="U99" s="285" t="s">
        <v>32</v>
      </c>
    </row>
    <row r="100" spans="1:21" s="269" customFormat="1" ht="16.149999999999999" customHeight="1">
      <c r="A100" s="106" t="s">
        <v>461</v>
      </c>
      <c r="M100" s="22"/>
      <c r="N100" s="22"/>
      <c r="O100" s="22"/>
      <c r="P100" s="98"/>
      <c r="Q100" s="98"/>
    </row>
    <row r="101" spans="1:21" ht="16.149999999999999" customHeight="1">
      <c r="M101" s="227"/>
      <c r="N101" s="227"/>
      <c r="O101" s="227"/>
      <c r="P101" s="227"/>
      <c r="Q101" s="227"/>
    </row>
  </sheetData>
  <mergeCells count="64">
    <mergeCell ref="U51:U52"/>
    <mergeCell ref="P51:P52"/>
    <mergeCell ref="Q51:Q52"/>
    <mergeCell ref="R51:R52"/>
    <mergeCell ref="S51:S52"/>
    <mergeCell ref="T51:T52"/>
    <mergeCell ref="K51:K52"/>
    <mergeCell ref="L51:L52"/>
    <mergeCell ref="M51:M52"/>
    <mergeCell ref="N51:N52"/>
    <mergeCell ref="O51:O52"/>
    <mergeCell ref="F51:F52"/>
    <mergeCell ref="G51:G52"/>
    <mergeCell ref="H51:H52"/>
    <mergeCell ref="I51:I52"/>
    <mergeCell ref="J51:J52"/>
    <mergeCell ref="A51:A52"/>
    <mergeCell ref="B51:B52"/>
    <mergeCell ref="C51:C52"/>
    <mergeCell ref="D51:D52"/>
    <mergeCell ref="E51:E52"/>
    <mergeCell ref="S3:S4"/>
    <mergeCell ref="T3:T4"/>
    <mergeCell ref="U3:U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U27:U28"/>
    <mergeCell ref="P27:P28"/>
    <mergeCell ref="Q27:Q28"/>
    <mergeCell ref="R27:R28"/>
    <mergeCell ref="S27:S28"/>
    <mergeCell ref="T27:T28"/>
  </mergeCells>
  <phoneticPr fontId="4"/>
  <pageMargins left="0.70866141732283472" right="0.39370078740157483" top="0.59055118110236227" bottom="0.59055118110236227" header="0.11811023622047245" footer="0.11811023622047245"/>
  <pageSetup paperSize="9" scale="63" firstPageNumber="22" orientation="landscape" useFirstPageNumber="1" r:id="rId1"/>
  <rowBreaks count="1" manualBreakCount="1">
    <brk id="50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57D2E-CDBB-4A55-9CF6-64D3164AA1C9}">
  <dimension ref="A1:AA177"/>
  <sheetViews>
    <sheetView view="pageBreakPreview" topLeftCell="A34" zoomScaleNormal="100" zoomScaleSheetLayoutView="100" workbookViewId="0">
      <selection activeCell="C6" sqref="C6"/>
    </sheetView>
  </sheetViews>
  <sheetFormatPr defaultColWidth="9" defaultRowHeight="16.149999999999999" customHeight="1"/>
  <cols>
    <col min="1" max="1" width="2.125" style="154" customWidth="1"/>
    <col min="2" max="2" width="2.625" style="154" customWidth="1"/>
    <col min="3" max="3" width="25.5" style="269" customWidth="1"/>
    <col min="4" max="4" width="7.75" style="154" customWidth="1"/>
    <col min="5" max="5" width="7.75" style="271" customWidth="1"/>
    <col min="6" max="10" width="7.75" style="154" customWidth="1"/>
    <col min="11" max="11" width="7.75" style="227" customWidth="1"/>
    <col min="12" max="12" width="7.875" style="227" customWidth="1"/>
    <col min="13" max="13" width="7.875" style="154" customWidth="1"/>
    <col min="14" max="14" width="6.875" style="154" customWidth="1"/>
    <col min="15" max="16" width="7" style="154" customWidth="1"/>
    <col min="17" max="17" width="6.875" style="154" customWidth="1"/>
    <col min="18" max="18" width="5.25" style="154" customWidth="1"/>
    <col min="19" max="20" width="7.875" style="154" customWidth="1"/>
    <col min="21" max="21" width="6.875" style="154" customWidth="1"/>
    <col min="22" max="22" width="7" style="154" customWidth="1"/>
    <col min="23" max="23" width="6.5" style="154" customWidth="1"/>
    <col min="24" max="24" width="6.875" style="154" customWidth="1"/>
    <col min="25" max="25" width="5.25" style="154" customWidth="1"/>
    <col min="26" max="16384" width="9" style="154"/>
  </cols>
  <sheetData>
    <row r="1" spans="1:26" ht="30" customHeight="1">
      <c r="A1" s="648" t="s">
        <v>398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</row>
    <row r="2" spans="1:26" s="106" customFormat="1" ht="16.149999999999999" customHeight="1" thickBot="1">
      <c r="A2" s="122"/>
      <c r="B2" s="122"/>
      <c r="C2" s="122"/>
      <c r="D2" s="122"/>
      <c r="E2" s="123"/>
      <c r="F2" s="122"/>
      <c r="G2" s="122"/>
      <c r="H2" s="122"/>
      <c r="K2" s="202"/>
      <c r="L2" s="202"/>
      <c r="T2" s="636" t="s">
        <v>389</v>
      </c>
      <c r="U2" s="637"/>
      <c r="V2" s="637"/>
      <c r="W2" s="637"/>
      <c r="X2" s="637"/>
      <c r="Y2" s="637"/>
    </row>
    <row r="3" spans="1:26" s="105" customFormat="1" ht="16.149999999999999" customHeight="1">
      <c r="A3" s="603" t="s">
        <v>99</v>
      </c>
      <c r="B3" s="605"/>
      <c r="C3" s="605"/>
      <c r="D3" s="639" t="s">
        <v>242</v>
      </c>
      <c r="E3" s="640"/>
      <c r="F3" s="640"/>
      <c r="G3" s="640"/>
      <c r="H3" s="640"/>
      <c r="I3" s="640"/>
      <c r="J3" s="640"/>
      <c r="K3" s="640"/>
      <c r="L3" s="639" t="s">
        <v>2</v>
      </c>
      <c r="M3" s="640"/>
      <c r="N3" s="640"/>
      <c r="O3" s="640"/>
      <c r="P3" s="640"/>
      <c r="Q3" s="640"/>
      <c r="R3" s="641"/>
      <c r="S3" s="640" t="s">
        <v>3</v>
      </c>
      <c r="T3" s="640"/>
      <c r="U3" s="640"/>
      <c r="V3" s="640"/>
      <c r="W3" s="640"/>
      <c r="X3" s="640"/>
      <c r="Y3" s="640"/>
    </row>
    <row r="4" spans="1:26" s="105" customFormat="1" ht="54">
      <c r="A4" s="604"/>
      <c r="B4" s="638"/>
      <c r="C4" s="638"/>
      <c r="D4" s="273" t="s">
        <v>1</v>
      </c>
      <c r="E4" s="124" t="s">
        <v>98</v>
      </c>
      <c r="F4" s="277" t="s">
        <v>97</v>
      </c>
      <c r="G4" s="277" t="s">
        <v>96</v>
      </c>
      <c r="H4" s="310" t="s">
        <v>95</v>
      </c>
      <c r="I4" s="310" t="s">
        <v>94</v>
      </c>
      <c r="J4" s="311" t="s">
        <v>93</v>
      </c>
      <c r="K4" s="311" t="s">
        <v>92</v>
      </c>
      <c r="L4" s="277" t="s">
        <v>1</v>
      </c>
      <c r="M4" s="273" t="s">
        <v>97</v>
      </c>
      <c r="N4" s="277" t="s">
        <v>96</v>
      </c>
      <c r="O4" s="310" t="s">
        <v>95</v>
      </c>
      <c r="P4" s="310" t="s">
        <v>94</v>
      </c>
      <c r="Q4" s="311" t="s">
        <v>93</v>
      </c>
      <c r="R4" s="310" t="s">
        <v>92</v>
      </c>
      <c r="S4" s="273" t="s">
        <v>1</v>
      </c>
      <c r="T4" s="277" t="s">
        <v>97</v>
      </c>
      <c r="U4" s="277" t="s">
        <v>96</v>
      </c>
      <c r="V4" s="310" t="s">
        <v>95</v>
      </c>
      <c r="W4" s="310" t="s">
        <v>94</v>
      </c>
      <c r="X4" s="311" t="s">
        <v>93</v>
      </c>
      <c r="Y4" s="311" t="s">
        <v>92</v>
      </c>
    </row>
    <row r="5" spans="1:26" s="105" customFormat="1" ht="16.149999999999999" customHeight="1">
      <c r="A5" s="646" t="s">
        <v>444</v>
      </c>
      <c r="B5" s="646"/>
      <c r="C5" s="647"/>
      <c r="D5" s="188"/>
      <c r="E5" s="501"/>
      <c r="F5" s="188"/>
      <c r="G5" s="188"/>
      <c r="H5" s="188"/>
      <c r="I5" s="188"/>
      <c r="J5" s="188"/>
      <c r="K5" s="188"/>
      <c r="L5" s="191"/>
      <c r="M5" s="188"/>
      <c r="N5" s="188"/>
      <c r="O5" s="188"/>
      <c r="P5" s="188"/>
      <c r="Q5" s="188"/>
      <c r="R5" s="192"/>
      <c r="S5" s="188"/>
      <c r="T5" s="188"/>
      <c r="U5" s="188"/>
      <c r="V5" s="188"/>
      <c r="W5" s="188"/>
      <c r="X5" s="188"/>
      <c r="Y5" s="188"/>
    </row>
    <row r="6" spans="1:26" s="469" customFormat="1" ht="16.149999999999999" customHeight="1">
      <c r="A6" s="461"/>
      <c r="B6" s="461"/>
      <c r="C6" s="462" t="s">
        <v>1</v>
      </c>
      <c r="D6" s="466">
        <f>SUM(D7:D25)</f>
        <v>39831</v>
      </c>
      <c r="E6" s="502">
        <v>100</v>
      </c>
      <c r="F6" s="447">
        <v>29829</v>
      </c>
      <c r="G6" s="447">
        <v>1801</v>
      </c>
      <c r="H6" s="447">
        <v>1420</v>
      </c>
      <c r="I6" s="447">
        <v>3664</v>
      </c>
      <c r="J6" s="447">
        <v>2924</v>
      </c>
      <c r="K6" s="447">
        <v>188</v>
      </c>
      <c r="L6" s="467">
        <v>20919</v>
      </c>
      <c r="M6" s="447">
        <v>14903</v>
      </c>
      <c r="N6" s="447">
        <v>1269</v>
      </c>
      <c r="O6" s="447">
        <v>1179</v>
      </c>
      <c r="P6" s="447">
        <v>2903</v>
      </c>
      <c r="Q6" s="447">
        <v>630</v>
      </c>
      <c r="R6" s="468">
        <v>34</v>
      </c>
      <c r="S6" s="447">
        <v>18912</v>
      </c>
      <c r="T6" s="447">
        <v>14926</v>
      </c>
      <c r="U6" s="447">
        <v>532</v>
      </c>
      <c r="V6" s="447">
        <v>241</v>
      </c>
      <c r="W6" s="447">
        <v>761</v>
      </c>
      <c r="X6" s="447">
        <v>2294</v>
      </c>
      <c r="Y6" s="447">
        <v>154</v>
      </c>
    </row>
    <row r="7" spans="1:26" s="469" customFormat="1" ht="16.149999999999999" customHeight="1">
      <c r="A7" s="461"/>
      <c r="B7" s="463" t="s">
        <v>205</v>
      </c>
      <c r="C7" s="464" t="s">
        <v>206</v>
      </c>
      <c r="D7" s="446">
        <v>1172</v>
      </c>
      <c r="E7" s="503">
        <v>2.9424317742461903</v>
      </c>
      <c r="F7" s="446">
        <v>152</v>
      </c>
      <c r="G7" s="446">
        <v>10</v>
      </c>
      <c r="H7" s="446">
        <v>65</v>
      </c>
      <c r="I7" s="446">
        <v>520</v>
      </c>
      <c r="J7" s="446">
        <v>425</v>
      </c>
      <c r="K7" s="445" t="s">
        <v>10</v>
      </c>
      <c r="L7" s="470">
        <v>725</v>
      </c>
      <c r="M7" s="446">
        <v>99</v>
      </c>
      <c r="N7" s="446">
        <v>5</v>
      </c>
      <c r="O7" s="446">
        <v>64</v>
      </c>
      <c r="P7" s="446">
        <v>472</v>
      </c>
      <c r="Q7" s="446">
        <v>85</v>
      </c>
      <c r="R7" s="471" t="s">
        <v>10</v>
      </c>
      <c r="S7" s="446">
        <v>447</v>
      </c>
      <c r="T7" s="446">
        <v>53</v>
      </c>
      <c r="U7" s="446">
        <v>5</v>
      </c>
      <c r="V7" s="446">
        <v>1</v>
      </c>
      <c r="W7" s="446">
        <v>48</v>
      </c>
      <c r="X7" s="446">
        <v>340</v>
      </c>
      <c r="Y7" s="445" t="s">
        <v>10</v>
      </c>
      <c r="Z7" s="472"/>
    </row>
    <row r="8" spans="1:26" s="469" customFormat="1" ht="16.149999999999999" customHeight="1">
      <c r="A8" s="461"/>
      <c r="B8" s="463" t="s">
        <v>207</v>
      </c>
      <c r="C8" s="464" t="s">
        <v>208</v>
      </c>
      <c r="D8" s="446">
        <v>42</v>
      </c>
      <c r="E8" s="504">
        <v>0.10544550726820819</v>
      </c>
      <c r="F8" s="446">
        <v>26</v>
      </c>
      <c r="G8" s="446">
        <v>2</v>
      </c>
      <c r="H8" s="446">
        <v>4</v>
      </c>
      <c r="I8" s="446">
        <v>6</v>
      </c>
      <c r="J8" s="446">
        <v>4</v>
      </c>
      <c r="K8" s="445" t="s">
        <v>10</v>
      </c>
      <c r="L8" s="470">
        <v>38</v>
      </c>
      <c r="M8" s="446">
        <v>24</v>
      </c>
      <c r="N8" s="446">
        <v>2</v>
      </c>
      <c r="O8" s="446">
        <v>4</v>
      </c>
      <c r="P8" s="446">
        <v>6</v>
      </c>
      <c r="Q8" s="446">
        <v>2</v>
      </c>
      <c r="R8" s="471" t="s">
        <v>10</v>
      </c>
      <c r="S8" s="446">
        <v>4</v>
      </c>
      <c r="T8" s="446">
        <v>2</v>
      </c>
      <c r="U8" s="445" t="s">
        <v>10</v>
      </c>
      <c r="V8" s="445" t="s">
        <v>10</v>
      </c>
      <c r="W8" s="445" t="s">
        <v>10</v>
      </c>
      <c r="X8" s="446">
        <v>2</v>
      </c>
      <c r="Y8" s="445" t="s">
        <v>10</v>
      </c>
      <c r="Z8" s="472"/>
    </row>
    <row r="9" spans="1:26" s="469" customFormat="1" ht="16.149999999999999" customHeight="1">
      <c r="A9" s="461"/>
      <c r="B9" s="463" t="s">
        <v>329</v>
      </c>
      <c r="C9" s="464" t="s">
        <v>209</v>
      </c>
      <c r="D9" s="446">
        <v>110</v>
      </c>
      <c r="E9" s="504">
        <v>0.27616680475006905</v>
      </c>
      <c r="F9" s="446">
        <v>41</v>
      </c>
      <c r="G9" s="446">
        <v>2</v>
      </c>
      <c r="H9" s="446">
        <v>17</v>
      </c>
      <c r="I9" s="446">
        <v>30</v>
      </c>
      <c r="J9" s="446">
        <v>20</v>
      </c>
      <c r="K9" s="445" t="s">
        <v>10</v>
      </c>
      <c r="L9" s="470">
        <v>87</v>
      </c>
      <c r="M9" s="446">
        <v>39</v>
      </c>
      <c r="N9" s="446">
        <v>1</v>
      </c>
      <c r="O9" s="446">
        <v>17</v>
      </c>
      <c r="P9" s="446">
        <v>29</v>
      </c>
      <c r="Q9" s="446">
        <v>1</v>
      </c>
      <c r="R9" s="471" t="s">
        <v>10</v>
      </c>
      <c r="S9" s="446">
        <v>23</v>
      </c>
      <c r="T9" s="446">
        <v>2</v>
      </c>
      <c r="U9" s="445">
        <v>1</v>
      </c>
      <c r="V9" s="445" t="s">
        <v>10</v>
      </c>
      <c r="W9" s="445">
        <v>1</v>
      </c>
      <c r="X9" s="446">
        <v>19</v>
      </c>
      <c r="Y9" s="445" t="s">
        <v>10</v>
      </c>
      <c r="Z9" s="472"/>
    </row>
    <row r="10" spans="1:26" s="469" customFormat="1" ht="16.149999999999999" customHeight="1">
      <c r="A10" s="461"/>
      <c r="B10" s="463" t="s">
        <v>330</v>
      </c>
      <c r="C10" s="464" t="s">
        <v>210</v>
      </c>
      <c r="D10" s="446">
        <v>1</v>
      </c>
      <c r="E10" s="504">
        <v>2.5106073159097183E-3</v>
      </c>
      <c r="F10" s="446">
        <v>1</v>
      </c>
      <c r="G10" s="446" t="s">
        <v>10</v>
      </c>
      <c r="H10" s="445" t="s">
        <v>10</v>
      </c>
      <c r="I10" s="445" t="s">
        <v>10</v>
      </c>
      <c r="J10" s="445" t="s">
        <v>10</v>
      </c>
      <c r="K10" s="445" t="s">
        <v>10</v>
      </c>
      <c r="L10" s="470">
        <v>1</v>
      </c>
      <c r="M10" s="446">
        <v>1</v>
      </c>
      <c r="N10" s="446" t="s">
        <v>10</v>
      </c>
      <c r="O10" s="445" t="s">
        <v>10</v>
      </c>
      <c r="P10" s="445" t="s">
        <v>10</v>
      </c>
      <c r="Q10" s="445" t="s">
        <v>10</v>
      </c>
      <c r="R10" s="471" t="s">
        <v>10</v>
      </c>
      <c r="S10" s="446" t="s">
        <v>10</v>
      </c>
      <c r="T10" s="446" t="s">
        <v>10</v>
      </c>
      <c r="U10" s="445" t="s">
        <v>10</v>
      </c>
      <c r="V10" s="445" t="s">
        <v>10</v>
      </c>
      <c r="W10" s="445" t="s">
        <v>10</v>
      </c>
      <c r="X10" s="445" t="s">
        <v>10</v>
      </c>
      <c r="Y10" s="445" t="s">
        <v>10</v>
      </c>
      <c r="Z10" s="472"/>
    </row>
    <row r="11" spans="1:26" s="469" customFormat="1" ht="16.149999999999999" customHeight="1">
      <c r="A11" s="461"/>
      <c r="B11" s="463" t="s">
        <v>331</v>
      </c>
      <c r="C11" s="464" t="s">
        <v>211</v>
      </c>
      <c r="D11" s="446">
        <v>3025</v>
      </c>
      <c r="E11" s="503">
        <v>7.5945871306268984</v>
      </c>
      <c r="F11" s="446">
        <v>1808</v>
      </c>
      <c r="G11" s="446">
        <v>295</v>
      </c>
      <c r="H11" s="446">
        <v>227</v>
      </c>
      <c r="I11" s="446">
        <v>454</v>
      </c>
      <c r="J11" s="446">
        <v>241</v>
      </c>
      <c r="K11" s="445" t="s">
        <v>10</v>
      </c>
      <c r="L11" s="470">
        <v>2522</v>
      </c>
      <c r="M11" s="446">
        <v>1539</v>
      </c>
      <c r="N11" s="446">
        <v>218</v>
      </c>
      <c r="O11" s="446">
        <v>224</v>
      </c>
      <c r="P11" s="446">
        <v>451</v>
      </c>
      <c r="Q11" s="446">
        <v>90</v>
      </c>
      <c r="R11" s="471" t="s">
        <v>10</v>
      </c>
      <c r="S11" s="446">
        <v>503</v>
      </c>
      <c r="T11" s="446">
        <v>269</v>
      </c>
      <c r="U11" s="446">
        <v>77</v>
      </c>
      <c r="V11" s="446">
        <v>3</v>
      </c>
      <c r="W11" s="446">
        <v>3</v>
      </c>
      <c r="X11" s="446">
        <v>151</v>
      </c>
      <c r="Y11" s="445" t="s">
        <v>10</v>
      </c>
      <c r="Z11" s="472"/>
    </row>
    <row r="12" spans="1:26" s="469" customFormat="1" ht="16.149999999999999" customHeight="1">
      <c r="A12" s="461"/>
      <c r="B12" s="463" t="s">
        <v>332</v>
      </c>
      <c r="C12" s="464" t="s">
        <v>212</v>
      </c>
      <c r="D12" s="446">
        <v>10883</v>
      </c>
      <c r="E12" s="503">
        <v>27.322939419045468</v>
      </c>
      <c r="F12" s="446">
        <v>8358</v>
      </c>
      <c r="G12" s="446">
        <v>552</v>
      </c>
      <c r="H12" s="446">
        <v>256</v>
      </c>
      <c r="I12" s="446">
        <v>744</v>
      </c>
      <c r="J12" s="446">
        <v>821</v>
      </c>
      <c r="K12" s="446">
        <v>152</v>
      </c>
      <c r="L12" s="470">
        <v>6937</v>
      </c>
      <c r="M12" s="446">
        <v>5391</v>
      </c>
      <c r="N12" s="446">
        <v>414</v>
      </c>
      <c r="O12" s="446">
        <v>239</v>
      </c>
      <c r="P12" s="446">
        <v>672</v>
      </c>
      <c r="Q12" s="446">
        <v>191</v>
      </c>
      <c r="R12" s="473">
        <v>30</v>
      </c>
      <c r="S12" s="446">
        <v>3946</v>
      </c>
      <c r="T12" s="446">
        <v>2967</v>
      </c>
      <c r="U12" s="446">
        <v>138</v>
      </c>
      <c r="V12" s="446">
        <v>17</v>
      </c>
      <c r="W12" s="446">
        <v>72</v>
      </c>
      <c r="X12" s="446">
        <v>630</v>
      </c>
      <c r="Y12" s="446">
        <v>122</v>
      </c>
      <c r="Z12" s="472"/>
    </row>
    <row r="13" spans="1:26" s="469" customFormat="1" ht="16.149999999999999" customHeight="1">
      <c r="A13" s="461"/>
      <c r="B13" s="463" t="s">
        <v>213</v>
      </c>
      <c r="C13" s="464" t="s">
        <v>246</v>
      </c>
      <c r="D13" s="446">
        <v>72</v>
      </c>
      <c r="E13" s="503">
        <v>0.18076372674549973</v>
      </c>
      <c r="F13" s="446">
        <v>71</v>
      </c>
      <c r="G13" s="445">
        <v>1</v>
      </c>
      <c r="H13" s="445" t="s">
        <v>10</v>
      </c>
      <c r="I13" s="445" t="s">
        <v>10</v>
      </c>
      <c r="J13" s="445" t="s">
        <v>10</v>
      </c>
      <c r="K13" s="445" t="s">
        <v>10</v>
      </c>
      <c r="L13" s="470">
        <v>60</v>
      </c>
      <c r="M13" s="446">
        <v>59</v>
      </c>
      <c r="N13" s="445">
        <v>1</v>
      </c>
      <c r="O13" s="445" t="s">
        <v>10</v>
      </c>
      <c r="P13" s="445" t="s">
        <v>10</v>
      </c>
      <c r="Q13" s="445" t="s">
        <v>10</v>
      </c>
      <c r="R13" s="471" t="s">
        <v>10</v>
      </c>
      <c r="S13" s="446">
        <v>12</v>
      </c>
      <c r="T13" s="446">
        <v>12</v>
      </c>
      <c r="U13" s="445" t="s">
        <v>10</v>
      </c>
      <c r="V13" s="445" t="s">
        <v>10</v>
      </c>
      <c r="W13" s="445" t="s">
        <v>10</v>
      </c>
      <c r="X13" s="445" t="s">
        <v>10</v>
      </c>
      <c r="Y13" s="445" t="s">
        <v>10</v>
      </c>
      <c r="Z13" s="472"/>
    </row>
    <row r="14" spans="1:26" s="469" customFormat="1" ht="16.149999999999999" customHeight="1">
      <c r="A14" s="461"/>
      <c r="B14" s="463" t="s">
        <v>214</v>
      </c>
      <c r="C14" s="464" t="s">
        <v>91</v>
      </c>
      <c r="D14" s="446">
        <v>281</v>
      </c>
      <c r="E14" s="503">
        <v>0.7054806557706309</v>
      </c>
      <c r="F14" s="446">
        <v>247</v>
      </c>
      <c r="G14" s="446">
        <v>18</v>
      </c>
      <c r="H14" s="446">
        <v>3</v>
      </c>
      <c r="I14" s="446">
        <v>12</v>
      </c>
      <c r="J14" s="445">
        <v>1</v>
      </c>
      <c r="K14" s="445" t="s">
        <v>10</v>
      </c>
      <c r="L14" s="470">
        <v>186</v>
      </c>
      <c r="M14" s="446">
        <v>157</v>
      </c>
      <c r="N14" s="446">
        <v>15</v>
      </c>
      <c r="O14" s="446">
        <v>3</v>
      </c>
      <c r="P14" s="446">
        <v>11</v>
      </c>
      <c r="Q14" s="445" t="s">
        <v>10</v>
      </c>
      <c r="R14" s="471" t="s">
        <v>10</v>
      </c>
      <c r="S14" s="446">
        <v>95</v>
      </c>
      <c r="T14" s="446">
        <v>90</v>
      </c>
      <c r="U14" s="446">
        <v>3</v>
      </c>
      <c r="V14" s="446" t="s">
        <v>10</v>
      </c>
      <c r="W14" s="446">
        <v>1</v>
      </c>
      <c r="X14" s="445">
        <v>1</v>
      </c>
      <c r="Y14" s="445" t="s">
        <v>10</v>
      </c>
      <c r="Z14" s="472"/>
    </row>
    <row r="15" spans="1:26" s="469" customFormat="1" ht="16.149999999999999" customHeight="1">
      <c r="A15" s="461"/>
      <c r="B15" s="463" t="s">
        <v>215</v>
      </c>
      <c r="C15" s="464" t="s">
        <v>216</v>
      </c>
      <c r="D15" s="446">
        <v>1304</v>
      </c>
      <c r="E15" s="503">
        <v>3.2738319399462728</v>
      </c>
      <c r="F15" s="446">
        <v>1194</v>
      </c>
      <c r="G15" s="446">
        <v>33</v>
      </c>
      <c r="H15" s="446">
        <v>16</v>
      </c>
      <c r="I15" s="446">
        <v>55</v>
      </c>
      <c r="J15" s="446">
        <v>6</v>
      </c>
      <c r="K15" s="445" t="s">
        <v>10</v>
      </c>
      <c r="L15" s="470">
        <v>1128</v>
      </c>
      <c r="M15" s="446">
        <v>1030</v>
      </c>
      <c r="N15" s="446">
        <v>28</v>
      </c>
      <c r="O15" s="446">
        <v>16</v>
      </c>
      <c r="P15" s="446">
        <v>53</v>
      </c>
      <c r="Q15" s="446">
        <v>1</v>
      </c>
      <c r="R15" s="471" t="s">
        <v>10</v>
      </c>
      <c r="S15" s="446">
        <v>176</v>
      </c>
      <c r="T15" s="446">
        <v>164</v>
      </c>
      <c r="U15" s="446">
        <v>5</v>
      </c>
      <c r="V15" s="446" t="s">
        <v>10</v>
      </c>
      <c r="W15" s="446">
        <v>2</v>
      </c>
      <c r="X15" s="446">
        <v>5</v>
      </c>
      <c r="Y15" s="445" t="s">
        <v>10</v>
      </c>
      <c r="Z15" s="472"/>
    </row>
    <row r="16" spans="1:26" s="469" customFormat="1" ht="16.149999999999999" customHeight="1">
      <c r="A16" s="461"/>
      <c r="B16" s="463" t="s">
        <v>217</v>
      </c>
      <c r="C16" s="464" t="s">
        <v>218</v>
      </c>
      <c r="D16" s="446">
        <v>5933</v>
      </c>
      <c r="E16" s="503">
        <v>14.89543320529236</v>
      </c>
      <c r="F16" s="446">
        <v>4071</v>
      </c>
      <c r="G16" s="446">
        <v>409</v>
      </c>
      <c r="H16" s="446">
        <v>290</v>
      </c>
      <c r="I16" s="446">
        <v>530</v>
      </c>
      <c r="J16" s="446">
        <v>630</v>
      </c>
      <c r="K16" s="445" t="s">
        <v>10</v>
      </c>
      <c r="L16" s="470">
        <v>2517</v>
      </c>
      <c r="M16" s="446">
        <v>1522</v>
      </c>
      <c r="N16" s="446">
        <v>258</v>
      </c>
      <c r="O16" s="446">
        <v>244</v>
      </c>
      <c r="P16" s="446">
        <v>371</v>
      </c>
      <c r="Q16" s="446">
        <v>121</v>
      </c>
      <c r="R16" s="471" t="s">
        <v>10</v>
      </c>
      <c r="S16" s="446">
        <v>3416</v>
      </c>
      <c r="T16" s="446">
        <v>2549</v>
      </c>
      <c r="U16" s="446">
        <v>151</v>
      </c>
      <c r="V16" s="446">
        <v>46</v>
      </c>
      <c r="W16" s="446">
        <v>159</v>
      </c>
      <c r="X16" s="446">
        <v>509</v>
      </c>
      <c r="Y16" s="445" t="s">
        <v>10</v>
      </c>
      <c r="Z16" s="472"/>
    </row>
    <row r="17" spans="1:26" s="469" customFormat="1" ht="16.149999999999999" customHeight="1">
      <c r="A17" s="461"/>
      <c r="B17" s="463" t="s">
        <v>219</v>
      </c>
      <c r="C17" s="464" t="s">
        <v>220</v>
      </c>
      <c r="D17" s="446">
        <v>551</v>
      </c>
      <c r="E17" s="503">
        <v>1.3833446310662549</v>
      </c>
      <c r="F17" s="446">
        <v>485</v>
      </c>
      <c r="G17" s="446">
        <v>25</v>
      </c>
      <c r="H17" s="446">
        <v>2</v>
      </c>
      <c r="I17" s="446">
        <v>34</v>
      </c>
      <c r="J17" s="446">
        <v>5</v>
      </c>
      <c r="K17" s="445" t="s">
        <v>10</v>
      </c>
      <c r="L17" s="470">
        <v>223</v>
      </c>
      <c r="M17" s="446">
        <v>177</v>
      </c>
      <c r="N17" s="446">
        <v>20</v>
      </c>
      <c r="O17" s="446">
        <v>1</v>
      </c>
      <c r="P17" s="446">
        <v>24</v>
      </c>
      <c r="Q17" s="446">
        <v>1</v>
      </c>
      <c r="R17" s="471" t="s">
        <v>10</v>
      </c>
      <c r="S17" s="446">
        <v>328</v>
      </c>
      <c r="T17" s="446">
        <v>308</v>
      </c>
      <c r="U17" s="446">
        <v>5</v>
      </c>
      <c r="V17" s="446">
        <v>1</v>
      </c>
      <c r="W17" s="446">
        <v>10</v>
      </c>
      <c r="X17" s="446">
        <v>4</v>
      </c>
      <c r="Y17" s="445" t="s">
        <v>10</v>
      </c>
      <c r="Z17" s="472"/>
    </row>
    <row r="18" spans="1:26" s="469" customFormat="1" ht="16.149999999999999" customHeight="1">
      <c r="A18" s="461"/>
      <c r="B18" s="463" t="s">
        <v>221</v>
      </c>
      <c r="C18" s="464" t="s">
        <v>445</v>
      </c>
      <c r="D18" s="446">
        <v>154</v>
      </c>
      <c r="E18" s="503">
        <v>0.38663352665009665</v>
      </c>
      <c r="F18" s="446">
        <v>46</v>
      </c>
      <c r="G18" s="446">
        <v>28</v>
      </c>
      <c r="H18" s="446">
        <v>13</v>
      </c>
      <c r="I18" s="446">
        <v>49</v>
      </c>
      <c r="J18" s="446">
        <v>18</v>
      </c>
      <c r="K18" s="445" t="s">
        <v>10</v>
      </c>
      <c r="L18" s="470">
        <v>95</v>
      </c>
      <c r="M18" s="446">
        <v>27</v>
      </c>
      <c r="N18" s="446">
        <v>20</v>
      </c>
      <c r="O18" s="446">
        <v>10</v>
      </c>
      <c r="P18" s="446">
        <v>35</v>
      </c>
      <c r="Q18" s="446">
        <v>3</v>
      </c>
      <c r="R18" s="471" t="s">
        <v>10</v>
      </c>
      <c r="S18" s="446">
        <v>59</v>
      </c>
      <c r="T18" s="446">
        <v>19</v>
      </c>
      <c r="U18" s="446">
        <v>8</v>
      </c>
      <c r="V18" s="446">
        <v>3</v>
      </c>
      <c r="W18" s="446">
        <v>14</v>
      </c>
      <c r="X18" s="446">
        <v>15</v>
      </c>
      <c r="Y18" s="445" t="s">
        <v>10</v>
      </c>
      <c r="Z18" s="472"/>
    </row>
    <row r="19" spans="1:26" s="469" customFormat="1" ht="16.149999999999999" customHeight="1">
      <c r="A19" s="461"/>
      <c r="B19" s="463" t="s">
        <v>222</v>
      </c>
      <c r="C19" s="464" t="s">
        <v>446</v>
      </c>
      <c r="D19" s="446">
        <v>4946</v>
      </c>
      <c r="E19" s="503">
        <v>12.417463784489469</v>
      </c>
      <c r="F19" s="446">
        <v>3905</v>
      </c>
      <c r="G19" s="446">
        <v>156</v>
      </c>
      <c r="H19" s="446">
        <v>243</v>
      </c>
      <c r="I19" s="446">
        <v>276</v>
      </c>
      <c r="J19" s="446">
        <v>366</v>
      </c>
      <c r="K19" s="445" t="s">
        <v>10</v>
      </c>
      <c r="L19" s="470">
        <v>1799</v>
      </c>
      <c r="M19" s="446">
        <v>1307</v>
      </c>
      <c r="N19" s="446">
        <v>94</v>
      </c>
      <c r="O19" s="446">
        <v>158</v>
      </c>
      <c r="P19" s="446">
        <v>179</v>
      </c>
      <c r="Q19" s="446">
        <v>61</v>
      </c>
      <c r="R19" s="471" t="s">
        <v>10</v>
      </c>
      <c r="S19" s="446">
        <v>3147</v>
      </c>
      <c r="T19" s="446">
        <v>2598</v>
      </c>
      <c r="U19" s="446">
        <v>62</v>
      </c>
      <c r="V19" s="446">
        <v>85</v>
      </c>
      <c r="W19" s="446">
        <v>97</v>
      </c>
      <c r="X19" s="446">
        <v>305</v>
      </c>
      <c r="Y19" s="445" t="s">
        <v>10</v>
      </c>
      <c r="Z19" s="472"/>
    </row>
    <row r="20" spans="1:26" s="469" customFormat="1" ht="16.149999999999999" customHeight="1">
      <c r="A20" s="461"/>
      <c r="B20" s="463" t="s">
        <v>223</v>
      </c>
      <c r="C20" s="464" t="s">
        <v>90</v>
      </c>
      <c r="D20" s="446">
        <v>3824</v>
      </c>
      <c r="E20" s="503">
        <v>9.6005623760387646</v>
      </c>
      <c r="F20" s="446">
        <v>3563</v>
      </c>
      <c r="G20" s="446">
        <v>46</v>
      </c>
      <c r="H20" s="446">
        <v>71</v>
      </c>
      <c r="I20" s="446">
        <v>77</v>
      </c>
      <c r="J20" s="446">
        <v>67</v>
      </c>
      <c r="K20" s="445" t="s">
        <v>10</v>
      </c>
      <c r="L20" s="470">
        <v>743</v>
      </c>
      <c r="M20" s="446">
        <v>597</v>
      </c>
      <c r="N20" s="446">
        <v>23</v>
      </c>
      <c r="O20" s="446">
        <v>67</v>
      </c>
      <c r="P20" s="446">
        <v>51</v>
      </c>
      <c r="Q20" s="446">
        <v>5</v>
      </c>
      <c r="R20" s="471" t="s">
        <v>10</v>
      </c>
      <c r="S20" s="446">
        <v>3081</v>
      </c>
      <c r="T20" s="446">
        <v>2966</v>
      </c>
      <c r="U20" s="446">
        <v>23</v>
      </c>
      <c r="V20" s="446">
        <v>4</v>
      </c>
      <c r="W20" s="446">
        <v>26</v>
      </c>
      <c r="X20" s="446">
        <v>62</v>
      </c>
      <c r="Y20" s="445" t="s">
        <v>10</v>
      </c>
      <c r="Z20" s="472"/>
    </row>
    <row r="21" spans="1:26" s="469" customFormat="1" ht="16.149999999999999" customHeight="1">
      <c r="A21" s="461"/>
      <c r="B21" s="463" t="s">
        <v>224</v>
      </c>
      <c r="C21" s="464" t="s">
        <v>89</v>
      </c>
      <c r="D21" s="446">
        <v>1105</v>
      </c>
      <c r="E21" s="503">
        <v>2.774221084080239</v>
      </c>
      <c r="F21" s="446">
        <v>969</v>
      </c>
      <c r="G21" s="446">
        <v>7</v>
      </c>
      <c r="H21" s="446">
        <v>17</v>
      </c>
      <c r="I21" s="446">
        <v>97</v>
      </c>
      <c r="J21" s="446">
        <v>14</v>
      </c>
      <c r="K21" s="445" t="s">
        <v>10</v>
      </c>
      <c r="L21" s="470">
        <v>408</v>
      </c>
      <c r="M21" s="446">
        <v>362</v>
      </c>
      <c r="N21" s="446">
        <v>5</v>
      </c>
      <c r="O21" s="446">
        <v>9</v>
      </c>
      <c r="P21" s="446">
        <v>29</v>
      </c>
      <c r="Q21" s="446">
        <v>3</v>
      </c>
      <c r="R21" s="471" t="s">
        <v>10</v>
      </c>
      <c r="S21" s="446">
        <v>697</v>
      </c>
      <c r="T21" s="446">
        <v>607</v>
      </c>
      <c r="U21" s="446">
        <v>2</v>
      </c>
      <c r="V21" s="446">
        <v>8</v>
      </c>
      <c r="W21" s="446">
        <v>68</v>
      </c>
      <c r="X21" s="446">
        <v>11</v>
      </c>
      <c r="Y21" s="445" t="s">
        <v>10</v>
      </c>
      <c r="Z21" s="472"/>
    </row>
    <row r="22" spans="1:26" s="469" customFormat="1" ht="16.149999999999999" customHeight="1">
      <c r="A22" s="461"/>
      <c r="B22" s="463" t="s">
        <v>225</v>
      </c>
      <c r="C22" s="464" t="s">
        <v>88</v>
      </c>
      <c r="D22" s="446">
        <v>492</v>
      </c>
      <c r="E22" s="503">
        <v>1.2352187994275816</v>
      </c>
      <c r="F22" s="446">
        <v>480</v>
      </c>
      <c r="G22" s="446">
        <v>9</v>
      </c>
      <c r="H22" s="446">
        <v>1</v>
      </c>
      <c r="I22" s="446">
        <v>2</v>
      </c>
      <c r="J22" s="446" t="s">
        <v>10</v>
      </c>
      <c r="K22" s="445" t="s">
        <v>10</v>
      </c>
      <c r="L22" s="470">
        <v>326</v>
      </c>
      <c r="M22" s="446">
        <v>315</v>
      </c>
      <c r="N22" s="446">
        <v>9</v>
      </c>
      <c r="O22" s="446">
        <v>1</v>
      </c>
      <c r="P22" s="446">
        <v>1</v>
      </c>
      <c r="Q22" s="446" t="s">
        <v>10</v>
      </c>
      <c r="R22" s="471" t="s">
        <v>10</v>
      </c>
      <c r="S22" s="446">
        <v>166</v>
      </c>
      <c r="T22" s="446">
        <v>165</v>
      </c>
      <c r="U22" s="446" t="s">
        <v>10</v>
      </c>
      <c r="V22" s="446" t="s">
        <v>10</v>
      </c>
      <c r="W22" s="446">
        <v>1</v>
      </c>
      <c r="X22" s="446" t="s">
        <v>10</v>
      </c>
      <c r="Y22" s="445" t="s">
        <v>10</v>
      </c>
      <c r="Z22" s="472"/>
    </row>
    <row r="23" spans="1:26" s="469" customFormat="1" ht="16.149999999999999" customHeight="1">
      <c r="A23" s="461"/>
      <c r="B23" s="463" t="s">
        <v>226</v>
      </c>
      <c r="C23" s="465" t="s">
        <v>414</v>
      </c>
      <c r="D23" s="446">
        <v>4839</v>
      </c>
      <c r="E23" s="503">
        <v>12.148828801687127</v>
      </c>
      <c r="F23" s="446">
        <v>3325</v>
      </c>
      <c r="G23" s="446">
        <v>208</v>
      </c>
      <c r="H23" s="446">
        <v>194</v>
      </c>
      <c r="I23" s="446">
        <v>772</v>
      </c>
      <c r="J23" s="446">
        <v>304</v>
      </c>
      <c r="K23" s="445">
        <v>36</v>
      </c>
      <c r="L23" s="470">
        <v>2341</v>
      </c>
      <c r="M23" s="446">
        <v>1480</v>
      </c>
      <c r="N23" s="446">
        <v>156</v>
      </c>
      <c r="O23" s="446">
        <v>121</v>
      </c>
      <c r="P23" s="446">
        <v>514</v>
      </c>
      <c r="Q23" s="446">
        <v>66</v>
      </c>
      <c r="R23" s="471">
        <v>4</v>
      </c>
      <c r="S23" s="446">
        <v>2498</v>
      </c>
      <c r="T23" s="446">
        <v>1845</v>
      </c>
      <c r="U23" s="446">
        <v>52</v>
      </c>
      <c r="V23" s="446">
        <v>73</v>
      </c>
      <c r="W23" s="446">
        <v>258</v>
      </c>
      <c r="X23" s="446">
        <v>238</v>
      </c>
      <c r="Y23" s="445">
        <v>32</v>
      </c>
      <c r="Z23" s="472"/>
    </row>
    <row r="24" spans="1:26" s="469" customFormat="1" ht="16.149999999999999" customHeight="1">
      <c r="A24" s="461"/>
      <c r="B24" s="463" t="s">
        <v>227</v>
      </c>
      <c r="C24" s="465" t="s">
        <v>447</v>
      </c>
      <c r="D24" s="446">
        <v>902</v>
      </c>
      <c r="E24" s="503">
        <v>2.2645677989505661</v>
      </c>
      <c r="F24" s="446">
        <v>902</v>
      </c>
      <c r="G24" s="446" t="s">
        <v>10</v>
      </c>
      <c r="H24" s="446" t="s">
        <v>10</v>
      </c>
      <c r="I24" s="445" t="s">
        <v>10</v>
      </c>
      <c r="J24" s="445" t="s">
        <v>10</v>
      </c>
      <c r="K24" s="445" t="s">
        <v>10</v>
      </c>
      <c r="L24" s="470">
        <v>674</v>
      </c>
      <c r="M24" s="446">
        <v>674</v>
      </c>
      <c r="N24" s="446" t="s">
        <v>10</v>
      </c>
      <c r="O24" s="446" t="s">
        <v>10</v>
      </c>
      <c r="P24" s="445" t="s">
        <v>10</v>
      </c>
      <c r="Q24" s="445" t="s">
        <v>10</v>
      </c>
      <c r="R24" s="471" t="s">
        <v>10</v>
      </c>
      <c r="S24" s="446">
        <v>228</v>
      </c>
      <c r="T24" s="446">
        <v>228</v>
      </c>
      <c r="U24" s="445" t="s">
        <v>10</v>
      </c>
      <c r="V24" s="446" t="s">
        <v>10</v>
      </c>
      <c r="W24" s="445" t="s">
        <v>10</v>
      </c>
      <c r="X24" s="445" t="s">
        <v>10</v>
      </c>
      <c r="Y24" s="445" t="s">
        <v>10</v>
      </c>
      <c r="Z24" s="472"/>
    </row>
    <row r="25" spans="1:26" s="469" customFormat="1" ht="16.149999999999999" customHeight="1">
      <c r="A25" s="461"/>
      <c r="B25" s="463" t="s">
        <v>228</v>
      </c>
      <c r="C25" s="464" t="s">
        <v>245</v>
      </c>
      <c r="D25" s="446">
        <v>195</v>
      </c>
      <c r="E25" s="503">
        <v>0.48956842660239513</v>
      </c>
      <c r="F25" s="446">
        <v>185</v>
      </c>
      <c r="G25" s="445" t="s">
        <v>10</v>
      </c>
      <c r="H25" s="445">
        <v>1</v>
      </c>
      <c r="I25" s="446">
        <v>6</v>
      </c>
      <c r="J25" s="446">
        <v>2</v>
      </c>
      <c r="K25" s="445" t="s">
        <v>10</v>
      </c>
      <c r="L25" s="470">
        <v>109</v>
      </c>
      <c r="M25" s="446">
        <v>103</v>
      </c>
      <c r="N25" s="445" t="s">
        <v>10</v>
      </c>
      <c r="O25" s="445">
        <v>1</v>
      </c>
      <c r="P25" s="446">
        <v>5</v>
      </c>
      <c r="Q25" s="446" t="s">
        <v>10</v>
      </c>
      <c r="R25" s="471" t="s">
        <v>10</v>
      </c>
      <c r="S25" s="446">
        <v>86</v>
      </c>
      <c r="T25" s="446">
        <v>82</v>
      </c>
      <c r="U25" s="445" t="s">
        <v>10</v>
      </c>
      <c r="V25" s="445" t="s">
        <v>10</v>
      </c>
      <c r="W25" s="446">
        <v>1</v>
      </c>
      <c r="X25" s="446">
        <v>2</v>
      </c>
      <c r="Y25" s="445" t="s">
        <v>10</v>
      </c>
    </row>
    <row r="26" spans="1:26" s="469" customFormat="1" ht="16.149999999999999" customHeight="1">
      <c r="A26" s="461"/>
      <c r="B26" s="649" t="s">
        <v>87</v>
      </c>
      <c r="C26" s="650"/>
      <c r="D26" s="446">
        <v>1324</v>
      </c>
      <c r="E26" s="503">
        <v>3.3240440862644673</v>
      </c>
      <c r="F26" s="446">
        <v>219</v>
      </c>
      <c r="G26" s="446">
        <v>14</v>
      </c>
      <c r="H26" s="446">
        <v>86</v>
      </c>
      <c r="I26" s="446">
        <v>556</v>
      </c>
      <c r="J26" s="446">
        <v>449</v>
      </c>
      <c r="K26" s="445" t="s">
        <v>10</v>
      </c>
      <c r="L26" s="470">
        <v>850</v>
      </c>
      <c r="M26" s="446">
        <v>162</v>
      </c>
      <c r="N26" s="446">
        <v>8</v>
      </c>
      <c r="O26" s="446">
        <v>85</v>
      </c>
      <c r="P26" s="446">
        <v>507</v>
      </c>
      <c r="Q26" s="446">
        <v>88</v>
      </c>
      <c r="R26" s="471" t="s">
        <v>10</v>
      </c>
      <c r="S26" s="446">
        <v>474</v>
      </c>
      <c r="T26" s="446">
        <v>57</v>
      </c>
      <c r="U26" s="446">
        <v>6</v>
      </c>
      <c r="V26" s="446">
        <v>1</v>
      </c>
      <c r="W26" s="446">
        <v>49</v>
      </c>
      <c r="X26" s="446">
        <v>361</v>
      </c>
      <c r="Y26" s="445" t="s">
        <v>10</v>
      </c>
    </row>
    <row r="27" spans="1:26" s="469" customFormat="1" ht="16.149999999999999" customHeight="1">
      <c r="A27" s="461"/>
      <c r="B27" s="649" t="s">
        <v>86</v>
      </c>
      <c r="C27" s="650"/>
      <c r="D27" s="446">
        <v>13909</v>
      </c>
      <c r="E27" s="503">
        <v>34.920037156988279</v>
      </c>
      <c r="F27" s="446">
        <v>10167</v>
      </c>
      <c r="G27" s="446">
        <v>847</v>
      </c>
      <c r="H27" s="446">
        <v>483</v>
      </c>
      <c r="I27" s="446">
        <v>1198</v>
      </c>
      <c r="J27" s="446">
        <v>1062</v>
      </c>
      <c r="K27" s="474">
        <v>152</v>
      </c>
      <c r="L27" s="470">
        <v>9460</v>
      </c>
      <c r="M27" s="446">
        <v>6931</v>
      </c>
      <c r="N27" s="446">
        <v>632</v>
      </c>
      <c r="O27" s="446">
        <v>463</v>
      </c>
      <c r="P27" s="446">
        <v>1123</v>
      </c>
      <c r="Q27" s="446">
        <v>281</v>
      </c>
      <c r="R27" s="473">
        <v>30</v>
      </c>
      <c r="S27" s="446">
        <v>4449</v>
      </c>
      <c r="T27" s="446">
        <v>3236</v>
      </c>
      <c r="U27" s="446">
        <v>215</v>
      </c>
      <c r="V27" s="446">
        <v>20</v>
      </c>
      <c r="W27" s="446">
        <v>75</v>
      </c>
      <c r="X27" s="446">
        <v>781</v>
      </c>
      <c r="Y27" s="446">
        <v>122</v>
      </c>
    </row>
    <row r="28" spans="1:26" s="469" customFormat="1" ht="16.149999999999999" customHeight="1">
      <c r="A28" s="461"/>
      <c r="B28" s="649" t="s">
        <v>85</v>
      </c>
      <c r="C28" s="650"/>
      <c r="D28" s="470">
        <v>24403</v>
      </c>
      <c r="E28" s="503">
        <v>61.26635033014486</v>
      </c>
      <c r="F28" s="446">
        <v>19258</v>
      </c>
      <c r="G28" s="446">
        <v>940</v>
      </c>
      <c r="H28" s="446">
        <v>850</v>
      </c>
      <c r="I28" s="446">
        <v>1904</v>
      </c>
      <c r="J28" s="446">
        <v>1411</v>
      </c>
      <c r="K28" s="446">
        <v>36</v>
      </c>
      <c r="L28" s="470">
        <v>10500</v>
      </c>
      <c r="M28" s="446">
        <v>7707</v>
      </c>
      <c r="N28" s="446">
        <v>629</v>
      </c>
      <c r="O28" s="446">
        <v>630</v>
      </c>
      <c r="P28" s="446">
        <v>1268</v>
      </c>
      <c r="Q28" s="446">
        <v>261</v>
      </c>
      <c r="R28" s="473">
        <v>4</v>
      </c>
      <c r="S28" s="446">
        <v>13903</v>
      </c>
      <c r="T28" s="446">
        <v>11551</v>
      </c>
      <c r="U28" s="446">
        <v>311</v>
      </c>
      <c r="V28" s="446">
        <v>220</v>
      </c>
      <c r="W28" s="446">
        <v>636</v>
      </c>
      <c r="X28" s="446">
        <v>1150</v>
      </c>
      <c r="Y28" s="446">
        <v>32</v>
      </c>
    </row>
    <row r="29" spans="1:26" s="105" customFormat="1" ht="16.149999999999999" customHeight="1">
      <c r="A29" s="646" t="s">
        <v>241</v>
      </c>
      <c r="B29" s="646"/>
      <c r="C29" s="647"/>
      <c r="D29" s="188"/>
      <c r="E29" s="501"/>
      <c r="F29" s="188"/>
      <c r="G29" s="188"/>
      <c r="H29" s="188"/>
      <c r="I29" s="188"/>
      <c r="J29" s="188"/>
      <c r="K29" s="188"/>
      <c r="L29" s="191"/>
      <c r="M29" s="188"/>
      <c r="N29" s="188"/>
      <c r="O29" s="188"/>
      <c r="P29" s="188"/>
      <c r="Q29" s="188"/>
      <c r="R29" s="192"/>
      <c r="S29" s="188"/>
      <c r="T29" s="188"/>
      <c r="U29" s="188"/>
      <c r="V29" s="188"/>
      <c r="W29" s="188"/>
      <c r="X29" s="188"/>
      <c r="Y29" s="188"/>
    </row>
    <row r="30" spans="1:26" s="105" customFormat="1" ht="16.149999999999999" customHeight="1">
      <c r="A30" s="125"/>
      <c r="B30" s="125"/>
      <c r="C30" s="156" t="s">
        <v>1</v>
      </c>
      <c r="D30" s="167">
        <f>SUM(D31:D51)</f>
        <v>36448</v>
      </c>
      <c r="E30" s="505">
        <f>IF(D30="","",D30/D$80*100)</f>
        <v>180.23043069772044</v>
      </c>
      <c r="F30" s="284">
        <v>27875</v>
      </c>
      <c r="G30" s="284">
        <v>1871</v>
      </c>
      <c r="H30" s="284">
        <v>1088</v>
      </c>
      <c r="I30" s="284">
        <v>2897</v>
      </c>
      <c r="J30" s="284">
        <v>1985</v>
      </c>
      <c r="K30" s="284">
        <v>119</v>
      </c>
      <c r="L30" s="189">
        <v>19048</v>
      </c>
      <c r="M30" s="284">
        <v>13711</v>
      </c>
      <c r="N30" s="284">
        <v>1361</v>
      </c>
      <c r="O30" s="284">
        <v>880</v>
      </c>
      <c r="P30" s="284">
        <v>2287</v>
      </c>
      <c r="Q30" s="284">
        <v>438</v>
      </c>
      <c r="R30" s="190">
        <v>19</v>
      </c>
      <c r="S30" s="284">
        <v>17400</v>
      </c>
      <c r="T30" s="284">
        <v>14164</v>
      </c>
      <c r="U30" s="284">
        <v>510</v>
      </c>
      <c r="V30" s="284">
        <v>208</v>
      </c>
      <c r="W30" s="284">
        <v>610</v>
      </c>
      <c r="X30" s="284">
        <v>1547</v>
      </c>
      <c r="Y30" s="284">
        <v>100</v>
      </c>
    </row>
    <row r="31" spans="1:26" s="105" customFormat="1" ht="16.149999999999999" customHeight="1">
      <c r="A31" s="125"/>
      <c r="B31" s="312" t="s">
        <v>205</v>
      </c>
      <c r="C31" s="270" t="s">
        <v>206</v>
      </c>
      <c r="D31" s="205">
        <v>993</v>
      </c>
      <c r="E31" s="506">
        <f>IF(D31="","",D31/D$80*100)</f>
        <v>4.9102507046432278</v>
      </c>
      <c r="F31" s="205">
        <v>181</v>
      </c>
      <c r="G31" s="205">
        <v>17</v>
      </c>
      <c r="H31" s="205">
        <v>72</v>
      </c>
      <c r="I31" s="205">
        <v>430</v>
      </c>
      <c r="J31" s="205">
        <v>293</v>
      </c>
      <c r="K31" s="204">
        <v>0</v>
      </c>
      <c r="L31" s="383">
        <v>658</v>
      </c>
      <c r="M31" s="205">
        <v>123</v>
      </c>
      <c r="N31" s="205">
        <v>11</v>
      </c>
      <c r="O31" s="205">
        <v>68</v>
      </c>
      <c r="P31" s="205">
        <v>393</v>
      </c>
      <c r="Q31" s="205">
        <v>63</v>
      </c>
      <c r="R31" s="384">
        <v>0</v>
      </c>
      <c r="S31" s="205">
        <v>335</v>
      </c>
      <c r="T31" s="205">
        <v>58</v>
      </c>
      <c r="U31" s="205">
        <v>6</v>
      </c>
      <c r="V31" s="205">
        <v>4</v>
      </c>
      <c r="W31" s="205">
        <v>37</v>
      </c>
      <c r="X31" s="205">
        <v>230</v>
      </c>
      <c r="Y31" s="204">
        <v>0</v>
      </c>
      <c r="Z31" s="96"/>
    </row>
    <row r="32" spans="1:26" s="105" customFormat="1" ht="16.149999999999999" customHeight="1">
      <c r="A32" s="125"/>
      <c r="B32" s="312" t="s">
        <v>207</v>
      </c>
      <c r="C32" s="270" t="s">
        <v>208</v>
      </c>
      <c r="D32" s="205">
        <v>48</v>
      </c>
      <c r="E32" s="507">
        <v>0</v>
      </c>
      <c r="F32" s="205">
        <v>29</v>
      </c>
      <c r="G32" s="205">
        <v>4</v>
      </c>
      <c r="H32" s="205">
        <v>4</v>
      </c>
      <c r="I32" s="205">
        <v>7</v>
      </c>
      <c r="J32" s="205">
        <v>4</v>
      </c>
      <c r="K32" s="204">
        <v>0</v>
      </c>
      <c r="L32" s="383">
        <v>45</v>
      </c>
      <c r="M32" s="205">
        <v>27</v>
      </c>
      <c r="N32" s="205">
        <v>4</v>
      </c>
      <c r="O32" s="205">
        <v>4</v>
      </c>
      <c r="P32" s="205">
        <v>7</v>
      </c>
      <c r="Q32" s="205">
        <v>3</v>
      </c>
      <c r="R32" s="384">
        <v>0</v>
      </c>
      <c r="S32" s="205">
        <v>3</v>
      </c>
      <c r="T32" s="205">
        <v>2</v>
      </c>
      <c r="U32" s="204">
        <v>0</v>
      </c>
      <c r="V32" s="204">
        <v>0</v>
      </c>
      <c r="W32" s="204">
        <v>0</v>
      </c>
      <c r="X32" s="205">
        <v>1</v>
      </c>
      <c r="Y32" s="204">
        <v>0</v>
      </c>
      <c r="Z32" s="96"/>
    </row>
    <row r="33" spans="1:26" s="105" customFormat="1" ht="16.149999999999999" customHeight="1">
      <c r="A33" s="125"/>
      <c r="B33" s="312" t="s">
        <v>329</v>
      </c>
      <c r="C33" s="270" t="s">
        <v>209</v>
      </c>
      <c r="D33" s="205">
        <v>98</v>
      </c>
      <c r="E33" s="507">
        <v>0</v>
      </c>
      <c r="F33" s="205">
        <v>47</v>
      </c>
      <c r="G33" s="205">
        <v>1</v>
      </c>
      <c r="H33" s="205">
        <v>9</v>
      </c>
      <c r="I33" s="205">
        <v>23</v>
      </c>
      <c r="J33" s="205">
        <v>18</v>
      </c>
      <c r="K33" s="204">
        <v>0</v>
      </c>
      <c r="L33" s="383">
        <v>78</v>
      </c>
      <c r="M33" s="205">
        <v>39</v>
      </c>
      <c r="N33" s="205">
        <v>1</v>
      </c>
      <c r="O33" s="205">
        <v>9</v>
      </c>
      <c r="P33" s="205">
        <v>23</v>
      </c>
      <c r="Q33" s="205">
        <v>6</v>
      </c>
      <c r="R33" s="384">
        <v>0</v>
      </c>
      <c r="S33" s="205">
        <v>20</v>
      </c>
      <c r="T33" s="205">
        <v>8</v>
      </c>
      <c r="U33" s="204">
        <v>0</v>
      </c>
      <c r="V33" s="204">
        <v>0</v>
      </c>
      <c r="W33" s="204">
        <v>0</v>
      </c>
      <c r="X33" s="205">
        <v>12</v>
      </c>
      <c r="Y33" s="204">
        <v>0</v>
      </c>
      <c r="Z33" s="96"/>
    </row>
    <row r="34" spans="1:26" s="105" customFormat="1" ht="16.149999999999999" customHeight="1">
      <c r="A34" s="125"/>
      <c r="B34" s="312" t="s">
        <v>330</v>
      </c>
      <c r="C34" s="270" t="s">
        <v>210</v>
      </c>
      <c r="D34" s="205">
        <v>5</v>
      </c>
      <c r="E34" s="507">
        <v>0</v>
      </c>
      <c r="F34" s="205">
        <v>4</v>
      </c>
      <c r="G34" s="205">
        <v>1</v>
      </c>
      <c r="H34" s="204">
        <v>0</v>
      </c>
      <c r="I34" s="204">
        <v>0</v>
      </c>
      <c r="J34" s="204">
        <v>0</v>
      </c>
      <c r="K34" s="204">
        <v>0</v>
      </c>
      <c r="L34" s="383">
        <v>3</v>
      </c>
      <c r="M34" s="205">
        <v>2</v>
      </c>
      <c r="N34" s="205">
        <v>1</v>
      </c>
      <c r="O34" s="204">
        <v>0</v>
      </c>
      <c r="P34" s="204">
        <v>0</v>
      </c>
      <c r="Q34" s="204">
        <v>0</v>
      </c>
      <c r="R34" s="384">
        <v>0</v>
      </c>
      <c r="S34" s="205">
        <v>2</v>
      </c>
      <c r="T34" s="205">
        <v>2</v>
      </c>
      <c r="U34" s="204">
        <v>0</v>
      </c>
      <c r="V34" s="204">
        <v>0</v>
      </c>
      <c r="W34" s="204">
        <v>0</v>
      </c>
      <c r="X34" s="204">
        <v>0</v>
      </c>
      <c r="Y34" s="204">
        <v>0</v>
      </c>
      <c r="Z34" s="96"/>
    </row>
    <row r="35" spans="1:26" s="105" customFormat="1" ht="16.149999999999999" customHeight="1">
      <c r="A35" s="125"/>
      <c r="B35" s="312" t="s">
        <v>331</v>
      </c>
      <c r="C35" s="270" t="s">
        <v>211</v>
      </c>
      <c r="D35" s="205">
        <v>2231</v>
      </c>
      <c r="E35" s="506">
        <f t="shared" ref="E35:E54" si="0">IF(D35="","",D35/D$80*100)</f>
        <v>11.031993274983929</v>
      </c>
      <c r="F35" s="205">
        <v>1269</v>
      </c>
      <c r="G35" s="205">
        <v>307</v>
      </c>
      <c r="H35" s="205">
        <v>145</v>
      </c>
      <c r="I35" s="205">
        <v>379</v>
      </c>
      <c r="J35" s="205">
        <v>131</v>
      </c>
      <c r="K35" s="204">
        <v>0</v>
      </c>
      <c r="L35" s="383">
        <v>1853</v>
      </c>
      <c r="M35" s="205">
        <v>1045</v>
      </c>
      <c r="N35" s="205">
        <v>232</v>
      </c>
      <c r="O35" s="205">
        <v>143</v>
      </c>
      <c r="P35" s="205">
        <v>378</v>
      </c>
      <c r="Q35" s="205">
        <v>55</v>
      </c>
      <c r="R35" s="384">
        <v>0</v>
      </c>
      <c r="S35" s="205">
        <v>378</v>
      </c>
      <c r="T35" s="205">
        <v>224</v>
      </c>
      <c r="U35" s="205">
        <v>75</v>
      </c>
      <c r="V35" s="205">
        <v>2</v>
      </c>
      <c r="W35" s="205">
        <v>1</v>
      </c>
      <c r="X35" s="205">
        <v>76</v>
      </c>
      <c r="Y35" s="204">
        <v>0</v>
      </c>
      <c r="Z35" s="96"/>
    </row>
    <row r="36" spans="1:26" s="105" customFormat="1" ht="16.149999999999999" customHeight="1">
      <c r="A36" s="125"/>
      <c r="B36" s="312" t="s">
        <v>332</v>
      </c>
      <c r="C36" s="270" t="s">
        <v>212</v>
      </c>
      <c r="D36" s="205">
        <v>10570</v>
      </c>
      <c r="E36" s="506">
        <f t="shared" si="0"/>
        <v>52.267220491519559</v>
      </c>
      <c r="F36" s="205">
        <v>8620</v>
      </c>
      <c r="G36" s="205">
        <v>579</v>
      </c>
      <c r="H36" s="205">
        <v>191</v>
      </c>
      <c r="I36" s="205">
        <v>549</v>
      </c>
      <c r="J36" s="205">
        <v>552</v>
      </c>
      <c r="K36" s="205">
        <v>79</v>
      </c>
      <c r="L36" s="383">
        <v>6757</v>
      </c>
      <c r="M36" s="205">
        <v>5509</v>
      </c>
      <c r="N36" s="205">
        <v>442</v>
      </c>
      <c r="O36" s="205">
        <v>175</v>
      </c>
      <c r="P36" s="205">
        <v>493</v>
      </c>
      <c r="Q36" s="205">
        <v>125</v>
      </c>
      <c r="R36" s="385">
        <v>13</v>
      </c>
      <c r="S36" s="205">
        <v>3813</v>
      </c>
      <c r="T36" s="205">
        <v>3111</v>
      </c>
      <c r="U36" s="205">
        <v>137</v>
      </c>
      <c r="V36" s="205">
        <v>16</v>
      </c>
      <c r="W36" s="205">
        <v>56</v>
      </c>
      <c r="X36" s="205">
        <v>427</v>
      </c>
      <c r="Y36" s="205">
        <v>66</v>
      </c>
      <c r="Z36" s="96"/>
    </row>
    <row r="37" spans="1:26" s="105" customFormat="1" ht="16.149999999999999" customHeight="1">
      <c r="A37" s="125"/>
      <c r="B37" s="312" t="s">
        <v>213</v>
      </c>
      <c r="C37" s="270" t="s">
        <v>246</v>
      </c>
      <c r="D37" s="205">
        <v>63</v>
      </c>
      <c r="E37" s="506">
        <f t="shared" si="0"/>
        <v>0.3115264797507788</v>
      </c>
      <c r="F37" s="205">
        <v>63</v>
      </c>
      <c r="G37" s="204">
        <v>0</v>
      </c>
      <c r="H37" s="204">
        <v>0</v>
      </c>
      <c r="I37" s="204">
        <v>0</v>
      </c>
      <c r="J37" s="204">
        <v>0</v>
      </c>
      <c r="K37" s="204">
        <v>0</v>
      </c>
      <c r="L37" s="383">
        <v>55</v>
      </c>
      <c r="M37" s="205">
        <v>55</v>
      </c>
      <c r="N37" s="204">
        <v>0</v>
      </c>
      <c r="O37" s="204">
        <v>0</v>
      </c>
      <c r="P37" s="204">
        <v>0</v>
      </c>
      <c r="Q37" s="204">
        <v>0</v>
      </c>
      <c r="R37" s="384">
        <v>0</v>
      </c>
      <c r="S37" s="205">
        <v>8</v>
      </c>
      <c r="T37" s="205">
        <v>8</v>
      </c>
      <c r="U37" s="204">
        <v>0</v>
      </c>
      <c r="V37" s="204">
        <v>0</v>
      </c>
      <c r="W37" s="204">
        <v>0</v>
      </c>
      <c r="X37" s="204">
        <v>0</v>
      </c>
      <c r="Y37" s="204">
        <v>0</v>
      </c>
      <c r="Z37" s="96"/>
    </row>
    <row r="38" spans="1:26" s="105" customFormat="1" ht="16.149999999999999" customHeight="1">
      <c r="A38" s="125"/>
      <c r="B38" s="312" t="s">
        <v>214</v>
      </c>
      <c r="C38" s="270" t="s">
        <v>91</v>
      </c>
      <c r="D38" s="205">
        <v>304</v>
      </c>
      <c r="E38" s="506">
        <f t="shared" si="0"/>
        <v>1.5032388864164565</v>
      </c>
      <c r="F38" s="205">
        <v>269</v>
      </c>
      <c r="G38" s="205">
        <v>18</v>
      </c>
      <c r="H38" s="205">
        <v>2</v>
      </c>
      <c r="I38" s="205">
        <v>15</v>
      </c>
      <c r="J38" s="204">
        <v>0</v>
      </c>
      <c r="K38" s="204">
        <v>0</v>
      </c>
      <c r="L38" s="383">
        <v>203</v>
      </c>
      <c r="M38" s="205">
        <v>175</v>
      </c>
      <c r="N38" s="205">
        <v>14</v>
      </c>
      <c r="O38" s="205">
        <v>1</v>
      </c>
      <c r="P38" s="205">
        <v>13</v>
      </c>
      <c r="Q38" s="204">
        <v>0</v>
      </c>
      <c r="R38" s="384">
        <v>0</v>
      </c>
      <c r="S38" s="205">
        <v>101</v>
      </c>
      <c r="T38" s="205">
        <v>94</v>
      </c>
      <c r="U38" s="205">
        <v>4</v>
      </c>
      <c r="V38" s="205">
        <v>1</v>
      </c>
      <c r="W38" s="205">
        <v>2</v>
      </c>
      <c r="X38" s="204">
        <v>0</v>
      </c>
      <c r="Y38" s="204">
        <v>0</v>
      </c>
      <c r="Z38" s="96"/>
    </row>
    <row r="39" spans="1:26" s="105" customFormat="1" ht="16.149999999999999" customHeight="1">
      <c r="A39" s="125"/>
      <c r="B39" s="312" t="s">
        <v>215</v>
      </c>
      <c r="C39" s="270" t="s">
        <v>216</v>
      </c>
      <c r="D39" s="205">
        <v>1366</v>
      </c>
      <c r="E39" s="506">
        <f t="shared" si="0"/>
        <v>6.7546852593581566</v>
      </c>
      <c r="F39" s="205">
        <v>1278</v>
      </c>
      <c r="G39" s="205">
        <v>41</v>
      </c>
      <c r="H39" s="205">
        <v>7</v>
      </c>
      <c r="I39" s="205">
        <v>32</v>
      </c>
      <c r="J39" s="205">
        <v>8</v>
      </c>
      <c r="K39" s="204">
        <v>0</v>
      </c>
      <c r="L39" s="383">
        <v>1101</v>
      </c>
      <c r="M39" s="205">
        <v>1024</v>
      </c>
      <c r="N39" s="205">
        <v>36</v>
      </c>
      <c r="O39" s="205">
        <v>7</v>
      </c>
      <c r="P39" s="205">
        <v>31</v>
      </c>
      <c r="Q39" s="205">
        <v>3</v>
      </c>
      <c r="R39" s="384">
        <v>0</v>
      </c>
      <c r="S39" s="205">
        <v>265</v>
      </c>
      <c r="T39" s="205">
        <v>254</v>
      </c>
      <c r="U39" s="205">
        <v>5</v>
      </c>
      <c r="V39" s="205">
        <v>0</v>
      </c>
      <c r="W39" s="205">
        <v>1</v>
      </c>
      <c r="X39" s="205">
        <v>5</v>
      </c>
      <c r="Y39" s="204">
        <v>0</v>
      </c>
      <c r="Z39" s="96"/>
    </row>
    <row r="40" spans="1:26" s="105" customFormat="1" ht="16.149999999999999" customHeight="1">
      <c r="A40" s="125"/>
      <c r="B40" s="312" t="s">
        <v>217</v>
      </c>
      <c r="C40" s="270" t="s">
        <v>218</v>
      </c>
      <c r="D40" s="205">
        <v>5264</v>
      </c>
      <c r="E40" s="506">
        <f t="shared" si="0"/>
        <v>26.029768085842854</v>
      </c>
      <c r="F40" s="205">
        <v>3805</v>
      </c>
      <c r="G40" s="205">
        <v>445</v>
      </c>
      <c r="H40" s="205">
        <v>208</v>
      </c>
      <c r="I40" s="205">
        <v>410</v>
      </c>
      <c r="J40" s="205">
        <v>396</v>
      </c>
      <c r="K40" s="204">
        <v>0</v>
      </c>
      <c r="L40" s="383">
        <v>2223</v>
      </c>
      <c r="M40" s="205">
        <v>1401</v>
      </c>
      <c r="N40" s="205">
        <v>298</v>
      </c>
      <c r="O40" s="205">
        <v>165</v>
      </c>
      <c r="P40" s="205">
        <v>283</v>
      </c>
      <c r="Q40" s="205">
        <v>76</v>
      </c>
      <c r="R40" s="384">
        <v>0</v>
      </c>
      <c r="S40" s="205">
        <v>3041</v>
      </c>
      <c r="T40" s="205">
        <v>2404</v>
      </c>
      <c r="U40" s="205">
        <v>147</v>
      </c>
      <c r="V40" s="205">
        <v>43</v>
      </c>
      <c r="W40" s="205">
        <v>127</v>
      </c>
      <c r="X40" s="205">
        <v>320</v>
      </c>
      <c r="Y40" s="204">
        <v>0</v>
      </c>
      <c r="Z40" s="96"/>
    </row>
    <row r="41" spans="1:26" s="105" customFormat="1" ht="16.149999999999999" customHeight="1">
      <c r="A41" s="125"/>
      <c r="B41" s="312" t="s">
        <v>219</v>
      </c>
      <c r="C41" s="270" t="s">
        <v>220</v>
      </c>
      <c r="D41" s="205">
        <v>538</v>
      </c>
      <c r="E41" s="506">
        <f t="shared" si="0"/>
        <v>2.6603372397764922</v>
      </c>
      <c r="F41" s="205">
        <v>484</v>
      </c>
      <c r="G41" s="205">
        <v>30</v>
      </c>
      <c r="H41" s="205">
        <v>4</v>
      </c>
      <c r="I41" s="205">
        <v>17</v>
      </c>
      <c r="J41" s="205">
        <v>3</v>
      </c>
      <c r="K41" s="204">
        <v>0</v>
      </c>
      <c r="L41" s="383">
        <v>195</v>
      </c>
      <c r="M41" s="205">
        <v>156</v>
      </c>
      <c r="N41" s="205">
        <v>24</v>
      </c>
      <c r="O41" s="205">
        <v>3</v>
      </c>
      <c r="P41" s="205">
        <v>11</v>
      </c>
      <c r="Q41" s="205">
        <v>1</v>
      </c>
      <c r="R41" s="384">
        <v>0</v>
      </c>
      <c r="S41" s="205">
        <v>343</v>
      </c>
      <c r="T41" s="205">
        <v>328</v>
      </c>
      <c r="U41" s="205">
        <v>6</v>
      </c>
      <c r="V41" s="205">
        <v>1</v>
      </c>
      <c r="W41" s="205">
        <v>6</v>
      </c>
      <c r="X41" s="205">
        <v>2</v>
      </c>
      <c r="Y41" s="204">
        <v>0</v>
      </c>
      <c r="Z41" s="96"/>
    </row>
    <row r="42" spans="1:26" s="105" customFormat="1" ht="16.149999999999999" customHeight="1">
      <c r="A42" s="125"/>
      <c r="B42" s="312" t="s">
        <v>221</v>
      </c>
      <c r="C42" s="270" t="s">
        <v>264</v>
      </c>
      <c r="D42" s="205">
        <v>265</v>
      </c>
      <c r="E42" s="506">
        <f t="shared" si="0"/>
        <v>1.3103891608564506</v>
      </c>
      <c r="F42" s="205">
        <v>162</v>
      </c>
      <c r="G42" s="205">
        <v>35</v>
      </c>
      <c r="H42" s="205">
        <v>10</v>
      </c>
      <c r="I42" s="205">
        <v>40</v>
      </c>
      <c r="J42" s="205">
        <v>18</v>
      </c>
      <c r="K42" s="204">
        <v>0</v>
      </c>
      <c r="L42" s="383">
        <v>154</v>
      </c>
      <c r="M42" s="205">
        <v>91</v>
      </c>
      <c r="N42" s="205">
        <v>23</v>
      </c>
      <c r="O42" s="205">
        <v>7</v>
      </c>
      <c r="P42" s="205">
        <v>29</v>
      </c>
      <c r="Q42" s="205">
        <v>4</v>
      </c>
      <c r="R42" s="384">
        <v>0</v>
      </c>
      <c r="S42" s="205">
        <v>111</v>
      </c>
      <c r="T42" s="205">
        <v>71</v>
      </c>
      <c r="U42" s="205">
        <v>12</v>
      </c>
      <c r="V42" s="205">
        <v>3</v>
      </c>
      <c r="W42" s="205">
        <v>11</v>
      </c>
      <c r="X42" s="205">
        <v>14</v>
      </c>
      <c r="Y42" s="204">
        <v>0</v>
      </c>
      <c r="Z42" s="96"/>
    </row>
    <row r="43" spans="1:26" s="105" customFormat="1" ht="16.149999999999999" customHeight="1">
      <c r="A43" s="125"/>
      <c r="B43" s="312" t="s">
        <v>222</v>
      </c>
      <c r="C43" s="313" t="s">
        <v>266</v>
      </c>
      <c r="D43" s="205">
        <v>490</v>
      </c>
      <c r="E43" s="506">
        <f t="shared" si="0"/>
        <v>2.4229837313949463</v>
      </c>
      <c r="F43" s="205">
        <v>276</v>
      </c>
      <c r="G43" s="205">
        <v>34</v>
      </c>
      <c r="H43" s="205">
        <v>31</v>
      </c>
      <c r="I43" s="205">
        <v>111</v>
      </c>
      <c r="J43" s="205">
        <v>38</v>
      </c>
      <c r="K43" s="204">
        <v>0</v>
      </c>
      <c r="L43" s="383">
        <v>319</v>
      </c>
      <c r="M43" s="205">
        <v>159</v>
      </c>
      <c r="N43" s="205">
        <v>28</v>
      </c>
      <c r="O43" s="205">
        <v>30</v>
      </c>
      <c r="P43" s="205">
        <v>97</v>
      </c>
      <c r="Q43" s="205">
        <v>5</v>
      </c>
      <c r="R43" s="384">
        <v>0</v>
      </c>
      <c r="S43" s="205">
        <v>171</v>
      </c>
      <c r="T43" s="205">
        <v>117</v>
      </c>
      <c r="U43" s="205">
        <v>6</v>
      </c>
      <c r="V43" s="205">
        <v>1</v>
      </c>
      <c r="W43" s="205">
        <v>14</v>
      </c>
      <c r="X43" s="205">
        <v>33</v>
      </c>
      <c r="Y43" s="204">
        <v>0</v>
      </c>
      <c r="Z43" s="96"/>
    </row>
    <row r="44" spans="1:26" s="105" customFormat="1" ht="16.149999999999999" customHeight="1">
      <c r="A44" s="125"/>
      <c r="B44" s="312" t="s">
        <v>223</v>
      </c>
      <c r="C44" s="270" t="s">
        <v>265</v>
      </c>
      <c r="D44" s="205">
        <v>4171</v>
      </c>
      <c r="E44" s="506">
        <f t="shared" si="0"/>
        <v>20.625030905404738</v>
      </c>
      <c r="F44" s="205">
        <v>3375</v>
      </c>
      <c r="G44" s="205">
        <v>143</v>
      </c>
      <c r="H44" s="205">
        <v>184</v>
      </c>
      <c r="I44" s="205">
        <v>200</v>
      </c>
      <c r="J44" s="205">
        <v>257</v>
      </c>
      <c r="K44" s="204">
        <v>0</v>
      </c>
      <c r="L44" s="383">
        <v>1533</v>
      </c>
      <c r="M44" s="205">
        <v>1151</v>
      </c>
      <c r="N44" s="205">
        <v>86</v>
      </c>
      <c r="O44" s="205">
        <v>115</v>
      </c>
      <c r="P44" s="205">
        <v>132</v>
      </c>
      <c r="Q44" s="205">
        <v>45</v>
      </c>
      <c r="R44" s="384">
        <v>0</v>
      </c>
      <c r="S44" s="205">
        <v>2638</v>
      </c>
      <c r="T44" s="205">
        <v>2224</v>
      </c>
      <c r="U44" s="205">
        <v>57</v>
      </c>
      <c r="V44" s="205">
        <v>69</v>
      </c>
      <c r="W44" s="205">
        <v>68</v>
      </c>
      <c r="X44" s="205">
        <v>212</v>
      </c>
      <c r="Y44" s="204">
        <v>0</v>
      </c>
      <c r="Z44" s="96"/>
    </row>
    <row r="45" spans="1:26" s="105" customFormat="1" ht="16.149999999999999" customHeight="1">
      <c r="A45" s="125"/>
      <c r="B45" s="312" t="s">
        <v>224</v>
      </c>
      <c r="C45" s="313" t="s">
        <v>269</v>
      </c>
      <c r="D45" s="205">
        <v>1673</v>
      </c>
      <c r="E45" s="506">
        <f t="shared" si="0"/>
        <v>8.2727587400484595</v>
      </c>
      <c r="F45" s="205">
        <v>1125</v>
      </c>
      <c r="G45" s="205">
        <v>62</v>
      </c>
      <c r="H45" s="205">
        <v>91</v>
      </c>
      <c r="I45" s="205">
        <v>250</v>
      </c>
      <c r="J45" s="205">
        <v>137</v>
      </c>
      <c r="K45" s="204">
        <v>8</v>
      </c>
      <c r="L45" s="383">
        <v>659</v>
      </c>
      <c r="M45" s="205">
        <v>414</v>
      </c>
      <c r="N45" s="205">
        <v>49</v>
      </c>
      <c r="O45" s="205">
        <v>46</v>
      </c>
      <c r="P45" s="205">
        <v>124</v>
      </c>
      <c r="Q45" s="205">
        <v>26</v>
      </c>
      <c r="R45" s="384">
        <v>0</v>
      </c>
      <c r="S45" s="205">
        <v>1014</v>
      </c>
      <c r="T45" s="205">
        <v>711</v>
      </c>
      <c r="U45" s="205">
        <v>13</v>
      </c>
      <c r="V45" s="205">
        <v>45</v>
      </c>
      <c r="W45" s="205">
        <v>126</v>
      </c>
      <c r="X45" s="205">
        <v>111</v>
      </c>
      <c r="Y45" s="204">
        <v>8</v>
      </c>
      <c r="Z45" s="96"/>
    </row>
    <row r="46" spans="1:26" s="105" customFormat="1" ht="16.149999999999999" customHeight="1">
      <c r="A46" s="125"/>
      <c r="B46" s="312" t="s">
        <v>225</v>
      </c>
      <c r="C46" s="270" t="s">
        <v>89</v>
      </c>
      <c r="D46" s="205">
        <v>1031</v>
      </c>
      <c r="E46" s="506">
        <f t="shared" si="0"/>
        <v>5.0981555654452855</v>
      </c>
      <c r="F46" s="205">
        <v>917</v>
      </c>
      <c r="G46" s="205">
        <v>6</v>
      </c>
      <c r="H46" s="205">
        <v>14</v>
      </c>
      <c r="I46" s="205">
        <v>79</v>
      </c>
      <c r="J46" s="205">
        <v>15</v>
      </c>
      <c r="K46" s="204">
        <v>0</v>
      </c>
      <c r="L46" s="383">
        <v>377</v>
      </c>
      <c r="M46" s="205">
        <v>339</v>
      </c>
      <c r="N46" s="205">
        <v>5</v>
      </c>
      <c r="O46" s="205">
        <v>7</v>
      </c>
      <c r="P46" s="205">
        <v>20</v>
      </c>
      <c r="Q46" s="205">
        <v>6</v>
      </c>
      <c r="R46" s="384">
        <v>0</v>
      </c>
      <c r="S46" s="205">
        <v>654</v>
      </c>
      <c r="T46" s="205">
        <v>578</v>
      </c>
      <c r="U46" s="205">
        <v>1</v>
      </c>
      <c r="V46" s="205">
        <v>7</v>
      </c>
      <c r="W46" s="205">
        <v>59</v>
      </c>
      <c r="X46" s="205">
        <v>9</v>
      </c>
      <c r="Y46" s="204">
        <v>0</v>
      </c>
      <c r="Z46" s="96"/>
    </row>
    <row r="47" spans="1:26" s="105" customFormat="1" ht="16.149999999999999" customHeight="1">
      <c r="A47" s="125"/>
      <c r="B47" s="312" t="s">
        <v>226</v>
      </c>
      <c r="C47" s="270" t="s">
        <v>90</v>
      </c>
      <c r="D47" s="205">
        <v>3947</v>
      </c>
      <c r="E47" s="506">
        <f t="shared" si="0"/>
        <v>19.517381199624189</v>
      </c>
      <c r="F47" s="205">
        <v>3701</v>
      </c>
      <c r="G47" s="205">
        <v>38</v>
      </c>
      <c r="H47" s="205">
        <v>75</v>
      </c>
      <c r="I47" s="205">
        <v>66</v>
      </c>
      <c r="J47" s="205">
        <v>67</v>
      </c>
      <c r="K47" s="204">
        <v>0</v>
      </c>
      <c r="L47" s="383">
        <v>780</v>
      </c>
      <c r="M47" s="205">
        <v>638</v>
      </c>
      <c r="N47" s="205">
        <v>19</v>
      </c>
      <c r="O47" s="205">
        <v>71</v>
      </c>
      <c r="P47" s="205">
        <v>48</v>
      </c>
      <c r="Q47" s="205">
        <v>4</v>
      </c>
      <c r="R47" s="384">
        <v>0</v>
      </c>
      <c r="S47" s="205">
        <v>3167</v>
      </c>
      <c r="T47" s="205">
        <v>3063</v>
      </c>
      <c r="U47" s="205">
        <v>19</v>
      </c>
      <c r="V47" s="205">
        <v>4</v>
      </c>
      <c r="W47" s="205">
        <v>18</v>
      </c>
      <c r="X47" s="205">
        <v>63</v>
      </c>
      <c r="Y47" s="204">
        <v>0</v>
      </c>
      <c r="Z47" s="96"/>
    </row>
    <row r="48" spans="1:26" s="105" customFormat="1" ht="16.149999999999999" customHeight="1">
      <c r="A48" s="125"/>
      <c r="B48" s="312" t="s">
        <v>227</v>
      </c>
      <c r="C48" s="270" t="s">
        <v>88</v>
      </c>
      <c r="D48" s="205">
        <v>339</v>
      </c>
      <c r="E48" s="506">
        <f t="shared" si="0"/>
        <v>1.6763091529446672</v>
      </c>
      <c r="F48" s="205">
        <v>332</v>
      </c>
      <c r="G48" s="205">
        <v>4</v>
      </c>
      <c r="H48" s="205">
        <v>2</v>
      </c>
      <c r="I48" s="204">
        <v>0</v>
      </c>
      <c r="J48" s="204">
        <v>0</v>
      </c>
      <c r="K48" s="204">
        <v>0</v>
      </c>
      <c r="L48" s="383">
        <v>198</v>
      </c>
      <c r="M48" s="205">
        <v>192</v>
      </c>
      <c r="N48" s="205">
        <v>4</v>
      </c>
      <c r="O48" s="205">
        <v>1</v>
      </c>
      <c r="P48" s="204">
        <v>0</v>
      </c>
      <c r="Q48" s="204">
        <v>0</v>
      </c>
      <c r="R48" s="384">
        <v>0</v>
      </c>
      <c r="S48" s="205">
        <v>141</v>
      </c>
      <c r="T48" s="205">
        <v>140</v>
      </c>
      <c r="U48" s="204">
        <v>0</v>
      </c>
      <c r="V48" s="205">
        <v>1</v>
      </c>
      <c r="W48" s="204">
        <v>0</v>
      </c>
      <c r="X48" s="204">
        <v>0</v>
      </c>
      <c r="Y48" s="204">
        <v>0</v>
      </c>
      <c r="Z48" s="96"/>
    </row>
    <row r="49" spans="1:27" s="105" customFormat="1" ht="16.149999999999999" customHeight="1">
      <c r="A49" s="125"/>
      <c r="B49" s="312" t="s">
        <v>228</v>
      </c>
      <c r="C49" s="313" t="s">
        <v>414</v>
      </c>
      <c r="D49" s="205">
        <v>1586</v>
      </c>
      <c r="E49" s="506">
        <f t="shared" si="0"/>
        <v>7.8425555061069074</v>
      </c>
      <c r="F49" s="205">
        <v>1081</v>
      </c>
      <c r="G49" s="205">
        <v>106</v>
      </c>
      <c r="H49" s="205">
        <v>39</v>
      </c>
      <c r="I49" s="205">
        <v>282</v>
      </c>
      <c r="J49" s="205">
        <v>46</v>
      </c>
      <c r="K49" s="205">
        <v>32</v>
      </c>
      <c r="L49" s="383">
        <v>910</v>
      </c>
      <c r="M49" s="205">
        <v>575</v>
      </c>
      <c r="N49" s="205">
        <v>84</v>
      </c>
      <c r="O49" s="205">
        <v>28</v>
      </c>
      <c r="P49" s="205">
        <v>201</v>
      </c>
      <c r="Q49" s="205">
        <v>16</v>
      </c>
      <c r="R49" s="385">
        <v>6</v>
      </c>
      <c r="S49" s="205">
        <v>676</v>
      </c>
      <c r="T49" s="205">
        <v>506</v>
      </c>
      <c r="U49" s="205">
        <v>22</v>
      </c>
      <c r="V49" s="205">
        <v>11</v>
      </c>
      <c r="W49" s="205">
        <v>81</v>
      </c>
      <c r="X49" s="205">
        <v>30</v>
      </c>
      <c r="Y49" s="205">
        <v>26</v>
      </c>
      <c r="Z49" s="96"/>
    </row>
    <row r="50" spans="1:27" s="105" customFormat="1" ht="16.149999999999999" customHeight="1">
      <c r="A50" s="125"/>
      <c r="B50" s="312" t="s">
        <v>267</v>
      </c>
      <c r="C50" s="313" t="s">
        <v>415</v>
      </c>
      <c r="D50" s="205">
        <v>818</v>
      </c>
      <c r="E50" s="506">
        <f t="shared" si="0"/>
        <v>4.0448993720021758</v>
      </c>
      <c r="F50" s="205">
        <v>818</v>
      </c>
      <c r="G50" s="204">
        <v>0</v>
      </c>
      <c r="H50" s="204">
        <v>0</v>
      </c>
      <c r="I50" s="204">
        <v>0</v>
      </c>
      <c r="J50" s="204">
        <v>0</v>
      </c>
      <c r="K50" s="204">
        <v>0</v>
      </c>
      <c r="L50" s="383">
        <v>580</v>
      </c>
      <c r="M50" s="205">
        <v>580</v>
      </c>
      <c r="N50" s="204">
        <v>0</v>
      </c>
      <c r="O50" s="204">
        <v>0</v>
      </c>
      <c r="P50" s="204">
        <v>0</v>
      </c>
      <c r="Q50" s="204">
        <v>0</v>
      </c>
      <c r="R50" s="384">
        <v>0</v>
      </c>
      <c r="S50" s="205">
        <v>238</v>
      </c>
      <c r="T50" s="205">
        <v>238</v>
      </c>
      <c r="U50" s="204">
        <v>0</v>
      </c>
      <c r="V50" s="204">
        <v>0</v>
      </c>
      <c r="W50" s="204">
        <v>0</v>
      </c>
      <c r="X50" s="204">
        <v>0</v>
      </c>
      <c r="Y50" s="204">
        <v>0</v>
      </c>
    </row>
    <row r="51" spans="1:27" s="105" customFormat="1" ht="16.149999999999999" customHeight="1">
      <c r="A51" s="125"/>
      <c r="B51" s="312" t="s">
        <v>268</v>
      </c>
      <c r="C51" s="270" t="s">
        <v>245</v>
      </c>
      <c r="D51" s="205">
        <v>648</v>
      </c>
      <c r="E51" s="506">
        <f t="shared" si="0"/>
        <v>3.2042723631508681</v>
      </c>
      <c r="F51" s="205">
        <v>39</v>
      </c>
      <c r="G51" s="204">
        <v>0</v>
      </c>
      <c r="H51" s="204">
        <v>0</v>
      </c>
      <c r="I51" s="205">
        <v>7</v>
      </c>
      <c r="J51" s="205">
        <v>2</v>
      </c>
      <c r="K51" s="204">
        <v>0</v>
      </c>
      <c r="L51" s="383">
        <v>367</v>
      </c>
      <c r="M51" s="205">
        <v>16</v>
      </c>
      <c r="N51" s="204">
        <v>0</v>
      </c>
      <c r="O51" s="204">
        <v>0</v>
      </c>
      <c r="P51" s="205">
        <v>4</v>
      </c>
      <c r="Q51" s="205">
        <v>0</v>
      </c>
      <c r="R51" s="384">
        <v>0</v>
      </c>
      <c r="S51" s="205">
        <v>281</v>
      </c>
      <c r="T51" s="205">
        <v>23</v>
      </c>
      <c r="U51" s="204">
        <v>0</v>
      </c>
      <c r="V51" s="204">
        <v>0</v>
      </c>
      <c r="W51" s="205">
        <v>3</v>
      </c>
      <c r="X51" s="205">
        <v>2</v>
      </c>
      <c r="Y51" s="204">
        <v>0</v>
      </c>
    </row>
    <row r="52" spans="1:27" s="105" customFormat="1" ht="16.149999999999999" customHeight="1">
      <c r="A52" s="125"/>
      <c r="B52" s="642" t="s">
        <v>87</v>
      </c>
      <c r="C52" s="643"/>
      <c r="D52" s="205">
        <v>1139</v>
      </c>
      <c r="E52" s="506">
        <f t="shared" si="0"/>
        <v>5.6322009593037636</v>
      </c>
      <c r="F52" s="205">
        <v>257</v>
      </c>
      <c r="G52" s="205">
        <v>22</v>
      </c>
      <c r="H52" s="205">
        <v>85</v>
      </c>
      <c r="I52" s="205">
        <v>460</v>
      </c>
      <c r="J52" s="205">
        <v>315</v>
      </c>
      <c r="K52" s="204">
        <v>0</v>
      </c>
      <c r="L52" s="383">
        <v>781</v>
      </c>
      <c r="M52" s="205">
        <v>189</v>
      </c>
      <c r="N52" s="205">
        <v>16</v>
      </c>
      <c r="O52" s="205">
        <v>81</v>
      </c>
      <c r="P52" s="205">
        <v>423</v>
      </c>
      <c r="Q52" s="205">
        <v>72</v>
      </c>
      <c r="R52" s="384">
        <v>0</v>
      </c>
      <c r="S52" s="205">
        <v>358</v>
      </c>
      <c r="T52" s="205">
        <v>68</v>
      </c>
      <c r="U52" s="205">
        <v>6</v>
      </c>
      <c r="V52" s="205">
        <v>4</v>
      </c>
      <c r="W52" s="205">
        <v>37</v>
      </c>
      <c r="X52" s="205">
        <v>243</v>
      </c>
      <c r="Y52" s="204">
        <v>0</v>
      </c>
    </row>
    <row r="53" spans="1:27" s="105" customFormat="1" ht="16.149999999999999" customHeight="1">
      <c r="A53" s="125"/>
      <c r="B53" s="642" t="s">
        <v>86</v>
      </c>
      <c r="C53" s="643"/>
      <c r="D53" s="205">
        <v>12806</v>
      </c>
      <c r="E53" s="506">
        <f t="shared" si="0"/>
        <v>63.323938090293233</v>
      </c>
      <c r="F53" s="205">
        <v>9893</v>
      </c>
      <c r="G53" s="205">
        <v>887</v>
      </c>
      <c r="H53" s="205">
        <v>336</v>
      </c>
      <c r="I53" s="205">
        <v>928</v>
      </c>
      <c r="J53" s="205">
        <v>683</v>
      </c>
      <c r="K53" s="140">
        <v>79</v>
      </c>
      <c r="L53" s="383">
        <v>8613</v>
      </c>
      <c r="M53" s="205">
        <v>6556</v>
      </c>
      <c r="N53" s="205">
        <v>675</v>
      </c>
      <c r="O53" s="205">
        <v>318</v>
      </c>
      <c r="P53" s="205">
        <v>871</v>
      </c>
      <c r="Q53" s="205">
        <v>180</v>
      </c>
      <c r="R53" s="385">
        <v>13</v>
      </c>
      <c r="S53" s="205">
        <v>4193</v>
      </c>
      <c r="T53" s="205">
        <v>3337</v>
      </c>
      <c r="U53" s="205">
        <v>212</v>
      </c>
      <c r="V53" s="205">
        <v>18</v>
      </c>
      <c r="W53" s="205">
        <v>57</v>
      </c>
      <c r="X53" s="205">
        <v>503</v>
      </c>
      <c r="Y53" s="205">
        <v>66</v>
      </c>
    </row>
    <row r="54" spans="1:27" s="105" customFormat="1" ht="16.149999999999999" customHeight="1">
      <c r="A54" s="494"/>
      <c r="B54" s="644" t="s">
        <v>85</v>
      </c>
      <c r="C54" s="645"/>
      <c r="D54" s="495">
        <v>21855</v>
      </c>
      <c r="E54" s="508">
        <f t="shared" si="0"/>
        <v>108.07001928497255</v>
      </c>
      <c r="F54" s="394">
        <v>17686</v>
      </c>
      <c r="G54" s="394">
        <v>962</v>
      </c>
      <c r="H54" s="394">
        <v>667</v>
      </c>
      <c r="I54" s="394">
        <v>1502</v>
      </c>
      <c r="J54" s="394">
        <v>985</v>
      </c>
      <c r="K54" s="394">
        <v>40</v>
      </c>
      <c r="L54" s="495">
        <v>9287</v>
      </c>
      <c r="M54" s="394">
        <v>6950</v>
      </c>
      <c r="N54" s="394">
        <v>670</v>
      </c>
      <c r="O54" s="394">
        <v>481</v>
      </c>
      <c r="P54" s="394">
        <v>989</v>
      </c>
      <c r="Q54" s="394">
        <v>186</v>
      </c>
      <c r="R54" s="396">
        <v>6</v>
      </c>
      <c r="S54" s="394">
        <v>12568</v>
      </c>
      <c r="T54" s="394">
        <v>10736</v>
      </c>
      <c r="U54" s="394">
        <v>292</v>
      </c>
      <c r="V54" s="394">
        <v>186</v>
      </c>
      <c r="W54" s="394">
        <v>513</v>
      </c>
      <c r="X54" s="394">
        <v>799</v>
      </c>
      <c r="Y54" s="394">
        <v>34</v>
      </c>
    </row>
    <row r="55" spans="1:27" s="96" customFormat="1" ht="16.149999999999999" customHeight="1">
      <c r="A55" s="653" t="s">
        <v>279</v>
      </c>
      <c r="B55" s="653"/>
      <c r="C55" s="654"/>
      <c r="D55" s="188"/>
      <c r="E55" s="501"/>
      <c r="F55" s="188"/>
      <c r="G55" s="188"/>
      <c r="H55" s="188"/>
      <c r="I55" s="188"/>
      <c r="J55" s="188"/>
      <c r="K55" s="188"/>
      <c r="L55" s="191"/>
      <c r="M55" s="188"/>
      <c r="N55" s="188"/>
      <c r="O55" s="188"/>
      <c r="P55" s="188"/>
      <c r="Q55" s="188"/>
      <c r="R55" s="192"/>
      <c r="S55" s="188"/>
      <c r="T55" s="188"/>
      <c r="U55" s="188"/>
      <c r="V55" s="188"/>
      <c r="W55" s="188"/>
      <c r="X55" s="188"/>
      <c r="Y55" s="188"/>
    </row>
    <row r="56" spans="1:27" s="105" customFormat="1" ht="16.149999999999999" customHeight="1">
      <c r="A56" s="125"/>
      <c r="B56" s="125"/>
      <c r="C56" s="156" t="s">
        <v>1</v>
      </c>
      <c r="D56" s="167">
        <v>34057</v>
      </c>
      <c r="E56" s="505">
        <v>100</v>
      </c>
      <c r="F56" s="458">
        <v>26345</v>
      </c>
      <c r="G56" s="458">
        <v>1640</v>
      </c>
      <c r="H56" s="458">
        <v>935</v>
      </c>
      <c r="I56" s="458">
        <v>2760</v>
      </c>
      <c r="J56" s="458">
        <v>1737</v>
      </c>
      <c r="K56" s="458">
        <v>109</v>
      </c>
      <c r="L56" s="189">
        <v>17853</v>
      </c>
      <c r="M56" s="458">
        <v>13078</v>
      </c>
      <c r="N56" s="458">
        <v>1188</v>
      </c>
      <c r="O56" s="458">
        <v>772</v>
      </c>
      <c r="P56" s="458">
        <v>2156</v>
      </c>
      <c r="Q56" s="458">
        <v>365</v>
      </c>
      <c r="R56" s="190">
        <v>19</v>
      </c>
      <c r="S56" s="458">
        <v>16204</v>
      </c>
      <c r="T56" s="458">
        <v>13267</v>
      </c>
      <c r="U56" s="458">
        <v>452</v>
      </c>
      <c r="V56" s="458">
        <v>163</v>
      </c>
      <c r="W56" s="458">
        <v>604</v>
      </c>
      <c r="X56" s="458">
        <v>1372</v>
      </c>
      <c r="Y56" s="458">
        <v>90</v>
      </c>
      <c r="Z56" s="110"/>
    </row>
    <row r="57" spans="1:27" s="105" customFormat="1" ht="16.149999999999999" customHeight="1">
      <c r="A57" s="125"/>
      <c r="B57" s="312" t="s">
        <v>205</v>
      </c>
      <c r="C57" s="270" t="s">
        <v>280</v>
      </c>
      <c r="D57" s="205">
        <v>1120</v>
      </c>
      <c r="E57" s="506">
        <v>3.288604398508383</v>
      </c>
      <c r="F57" s="205">
        <v>214</v>
      </c>
      <c r="G57" s="205">
        <v>24</v>
      </c>
      <c r="H57" s="205">
        <v>85</v>
      </c>
      <c r="I57" s="205">
        <v>438</v>
      </c>
      <c r="J57" s="205">
        <v>355</v>
      </c>
      <c r="K57" s="204">
        <v>0</v>
      </c>
      <c r="L57" s="383">
        <v>766</v>
      </c>
      <c r="M57" s="205">
        <v>154</v>
      </c>
      <c r="N57" s="205">
        <v>18</v>
      </c>
      <c r="O57" s="205">
        <v>80</v>
      </c>
      <c r="P57" s="205">
        <v>418</v>
      </c>
      <c r="Q57" s="205">
        <v>92</v>
      </c>
      <c r="R57" s="384">
        <v>0</v>
      </c>
      <c r="S57" s="205">
        <v>354</v>
      </c>
      <c r="T57" s="205">
        <v>60</v>
      </c>
      <c r="U57" s="205">
        <v>6</v>
      </c>
      <c r="V57" s="205">
        <v>5</v>
      </c>
      <c r="W57" s="205">
        <v>20</v>
      </c>
      <c r="X57" s="205">
        <v>263</v>
      </c>
      <c r="Y57" s="204">
        <v>0</v>
      </c>
      <c r="AA57" s="110"/>
    </row>
    <row r="58" spans="1:27" s="105" customFormat="1" ht="16.149999999999999" customHeight="1">
      <c r="A58" s="125"/>
      <c r="B58" s="312"/>
      <c r="C58" s="270" t="s">
        <v>281</v>
      </c>
      <c r="D58" s="205">
        <v>1065</v>
      </c>
      <c r="E58" s="506">
        <v>3.1271104325102037</v>
      </c>
      <c r="F58" s="205">
        <v>183</v>
      </c>
      <c r="G58" s="205">
        <v>22</v>
      </c>
      <c r="H58" s="205">
        <v>79</v>
      </c>
      <c r="I58" s="205">
        <v>429</v>
      </c>
      <c r="J58" s="205">
        <v>350</v>
      </c>
      <c r="K58" s="204">
        <v>0</v>
      </c>
      <c r="L58" s="383">
        <v>717</v>
      </c>
      <c r="M58" s="205">
        <v>127</v>
      </c>
      <c r="N58" s="205">
        <v>16</v>
      </c>
      <c r="O58" s="205">
        <v>74</v>
      </c>
      <c r="P58" s="205">
        <v>409</v>
      </c>
      <c r="Q58" s="205">
        <v>89</v>
      </c>
      <c r="R58" s="384">
        <v>0</v>
      </c>
      <c r="S58" s="205">
        <v>348</v>
      </c>
      <c r="T58" s="205">
        <v>56</v>
      </c>
      <c r="U58" s="205">
        <v>6</v>
      </c>
      <c r="V58" s="205">
        <v>5</v>
      </c>
      <c r="W58" s="205">
        <v>20</v>
      </c>
      <c r="X58" s="205">
        <v>261</v>
      </c>
      <c r="Y58" s="204">
        <v>0</v>
      </c>
    </row>
    <row r="59" spans="1:27" s="105" customFormat="1" ht="16.149999999999999" customHeight="1">
      <c r="A59" s="125"/>
      <c r="B59" s="309"/>
      <c r="C59" s="270" t="s">
        <v>209</v>
      </c>
      <c r="D59" s="205">
        <v>86</v>
      </c>
      <c r="E59" s="507">
        <v>0</v>
      </c>
      <c r="F59" s="205">
        <v>42</v>
      </c>
      <c r="G59" s="205">
        <v>4</v>
      </c>
      <c r="H59" s="205">
        <v>10</v>
      </c>
      <c r="I59" s="205">
        <v>18</v>
      </c>
      <c r="J59" s="205">
        <v>11</v>
      </c>
      <c r="K59" s="204">
        <v>0</v>
      </c>
      <c r="L59" s="383">
        <v>67</v>
      </c>
      <c r="M59" s="205">
        <v>33</v>
      </c>
      <c r="N59" s="205">
        <v>3</v>
      </c>
      <c r="O59" s="205">
        <v>10</v>
      </c>
      <c r="P59" s="205">
        <v>18</v>
      </c>
      <c r="Q59" s="205">
        <v>2</v>
      </c>
      <c r="R59" s="384">
        <v>0</v>
      </c>
      <c r="S59" s="205">
        <v>19</v>
      </c>
      <c r="T59" s="205">
        <v>9</v>
      </c>
      <c r="U59" s="204">
        <v>1</v>
      </c>
      <c r="V59" s="204">
        <v>0</v>
      </c>
      <c r="W59" s="204">
        <v>0</v>
      </c>
      <c r="X59" s="205">
        <v>9</v>
      </c>
      <c r="Y59" s="204">
        <v>0</v>
      </c>
    </row>
    <row r="60" spans="1:27" s="105" customFormat="1" ht="16.149999999999999" customHeight="1">
      <c r="A60" s="125"/>
      <c r="B60" s="312" t="s">
        <v>329</v>
      </c>
      <c r="C60" s="270" t="s">
        <v>210</v>
      </c>
      <c r="D60" s="205">
        <v>5</v>
      </c>
      <c r="E60" s="507">
        <v>0</v>
      </c>
      <c r="F60" s="205">
        <v>3</v>
      </c>
      <c r="G60" s="205">
        <v>1</v>
      </c>
      <c r="H60" s="204">
        <v>0</v>
      </c>
      <c r="I60" s="204">
        <v>1</v>
      </c>
      <c r="J60" s="204">
        <v>0</v>
      </c>
      <c r="K60" s="204">
        <v>0</v>
      </c>
      <c r="L60" s="383">
        <v>5</v>
      </c>
      <c r="M60" s="205">
        <v>3</v>
      </c>
      <c r="N60" s="205">
        <v>1</v>
      </c>
      <c r="O60" s="204">
        <v>0</v>
      </c>
      <c r="P60" s="204">
        <v>1</v>
      </c>
      <c r="Q60" s="204">
        <v>0</v>
      </c>
      <c r="R60" s="384">
        <v>0</v>
      </c>
      <c r="S60" s="205">
        <v>0</v>
      </c>
      <c r="T60" s="205">
        <v>0</v>
      </c>
      <c r="U60" s="204">
        <v>0</v>
      </c>
      <c r="V60" s="204">
        <v>0</v>
      </c>
      <c r="W60" s="204">
        <v>0</v>
      </c>
      <c r="X60" s="204">
        <v>0</v>
      </c>
      <c r="Y60" s="204">
        <v>0</v>
      </c>
    </row>
    <row r="61" spans="1:27" s="105" customFormat="1" ht="16.149999999999999" customHeight="1">
      <c r="A61" s="125"/>
      <c r="B61" s="312" t="s">
        <v>330</v>
      </c>
      <c r="C61" s="270" t="s">
        <v>211</v>
      </c>
      <c r="D61" s="205">
        <v>2048</v>
      </c>
      <c r="E61" s="506">
        <v>6.0134480429867576</v>
      </c>
      <c r="F61" s="205">
        <v>1174</v>
      </c>
      <c r="G61" s="205">
        <v>259</v>
      </c>
      <c r="H61" s="205">
        <v>126</v>
      </c>
      <c r="I61" s="205">
        <v>350</v>
      </c>
      <c r="J61" s="205">
        <v>136</v>
      </c>
      <c r="K61" s="204">
        <v>0</v>
      </c>
      <c r="L61" s="383">
        <v>1676</v>
      </c>
      <c r="M61" s="205">
        <v>943</v>
      </c>
      <c r="N61" s="205">
        <v>207</v>
      </c>
      <c r="O61" s="205">
        <v>125</v>
      </c>
      <c r="P61" s="205">
        <v>350</v>
      </c>
      <c r="Q61" s="205">
        <v>48</v>
      </c>
      <c r="R61" s="384">
        <v>0</v>
      </c>
      <c r="S61" s="205">
        <v>372</v>
      </c>
      <c r="T61" s="205">
        <v>231</v>
      </c>
      <c r="U61" s="205">
        <v>52</v>
      </c>
      <c r="V61" s="205">
        <v>1</v>
      </c>
      <c r="W61" s="205">
        <v>0</v>
      </c>
      <c r="X61" s="205">
        <v>88</v>
      </c>
      <c r="Y61" s="204">
        <v>0</v>
      </c>
    </row>
    <row r="62" spans="1:27" s="105" customFormat="1" ht="16.149999999999999" customHeight="1">
      <c r="A62" s="125"/>
      <c r="B62" s="312" t="s">
        <v>331</v>
      </c>
      <c r="C62" s="270" t="s">
        <v>212</v>
      </c>
      <c r="D62" s="205">
        <v>10048</v>
      </c>
      <c r="E62" s="506">
        <v>29.50347946090378</v>
      </c>
      <c r="F62" s="205">
        <v>8276</v>
      </c>
      <c r="G62" s="205">
        <v>546</v>
      </c>
      <c r="H62" s="205">
        <v>146</v>
      </c>
      <c r="I62" s="205">
        <v>543</v>
      </c>
      <c r="J62" s="205">
        <v>416</v>
      </c>
      <c r="K62" s="205">
        <v>90</v>
      </c>
      <c r="L62" s="383">
        <v>6495</v>
      </c>
      <c r="M62" s="205">
        <v>5362</v>
      </c>
      <c r="N62" s="205">
        <v>407</v>
      </c>
      <c r="O62" s="205">
        <v>136</v>
      </c>
      <c r="P62" s="205">
        <v>468</v>
      </c>
      <c r="Q62" s="205">
        <v>85</v>
      </c>
      <c r="R62" s="385">
        <v>16</v>
      </c>
      <c r="S62" s="205">
        <v>3553</v>
      </c>
      <c r="T62" s="205">
        <v>2914</v>
      </c>
      <c r="U62" s="205">
        <v>139</v>
      </c>
      <c r="V62" s="205">
        <v>10</v>
      </c>
      <c r="W62" s="205">
        <v>75</v>
      </c>
      <c r="X62" s="205">
        <v>331</v>
      </c>
      <c r="Y62" s="205">
        <v>74</v>
      </c>
    </row>
    <row r="63" spans="1:27" s="105" customFormat="1" ht="16.149999999999999" customHeight="1">
      <c r="A63" s="125"/>
      <c r="B63" s="312" t="s">
        <v>332</v>
      </c>
      <c r="C63" s="270" t="s">
        <v>246</v>
      </c>
      <c r="D63" s="205">
        <v>63</v>
      </c>
      <c r="E63" s="507">
        <v>0</v>
      </c>
      <c r="F63" s="205">
        <v>61</v>
      </c>
      <c r="G63" s="204">
        <v>2</v>
      </c>
      <c r="H63" s="204">
        <v>0</v>
      </c>
      <c r="I63" s="204">
        <v>0</v>
      </c>
      <c r="J63" s="204">
        <v>0</v>
      </c>
      <c r="K63" s="204">
        <v>0</v>
      </c>
      <c r="L63" s="383">
        <v>54</v>
      </c>
      <c r="M63" s="205">
        <v>53</v>
      </c>
      <c r="N63" s="204">
        <v>1</v>
      </c>
      <c r="O63" s="204">
        <v>0</v>
      </c>
      <c r="P63" s="204">
        <v>0</v>
      </c>
      <c r="Q63" s="204">
        <v>0</v>
      </c>
      <c r="R63" s="384">
        <v>0</v>
      </c>
      <c r="S63" s="205">
        <v>9</v>
      </c>
      <c r="T63" s="205">
        <v>8</v>
      </c>
      <c r="U63" s="204">
        <v>1</v>
      </c>
      <c r="V63" s="204">
        <v>0</v>
      </c>
      <c r="W63" s="204">
        <v>0</v>
      </c>
      <c r="X63" s="204">
        <v>0</v>
      </c>
      <c r="Y63" s="204">
        <v>0</v>
      </c>
    </row>
    <row r="64" spans="1:27" s="105" customFormat="1" ht="16.149999999999999" customHeight="1">
      <c r="A64" s="125"/>
      <c r="B64" s="312" t="s">
        <v>213</v>
      </c>
      <c r="C64" s="270" t="s">
        <v>91</v>
      </c>
      <c r="D64" s="205">
        <v>279</v>
      </c>
      <c r="E64" s="506">
        <v>0.81921484569985625</v>
      </c>
      <c r="F64" s="205">
        <v>251</v>
      </c>
      <c r="G64" s="205">
        <v>13</v>
      </c>
      <c r="H64" s="205">
        <v>1</v>
      </c>
      <c r="I64" s="205">
        <v>12</v>
      </c>
      <c r="J64" s="204">
        <v>2</v>
      </c>
      <c r="K64" s="204">
        <v>0</v>
      </c>
      <c r="L64" s="383">
        <v>173</v>
      </c>
      <c r="M64" s="205">
        <v>149</v>
      </c>
      <c r="N64" s="205">
        <v>11</v>
      </c>
      <c r="O64" s="205">
        <v>1</v>
      </c>
      <c r="P64" s="205">
        <v>12</v>
      </c>
      <c r="Q64" s="204">
        <v>0</v>
      </c>
      <c r="R64" s="384">
        <v>0</v>
      </c>
      <c r="S64" s="205">
        <v>106</v>
      </c>
      <c r="T64" s="205">
        <v>102</v>
      </c>
      <c r="U64" s="205">
        <v>2</v>
      </c>
      <c r="V64" s="205">
        <v>0</v>
      </c>
      <c r="W64" s="205">
        <v>0</v>
      </c>
      <c r="X64" s="204">
        <v>2</v>
      </c>
      <c r="Y64" s="204">
        <v>0</v>
      </c>
    </row>
    <row r="65" spans="1:26" s="105" customFormat="1" ht="16.149999999999999" customHeight="1">
      <c r="A65" s="125"/>
      <c r="B65" s="312" t="s">
        <v>214</v>
      </c>
      <c r="C65" s="270" t="s">
        <v>216</v>
      </c>
      <c r="D65" s="205">
        <v>1205</v>
      </c>
      <c r="E65" s="506">
        <v>3.5381859823237516</v>
      </c>
      <c r="F65" s="205">
        <v>1126</v>
      </c>
      <c r="G65" s="205">
        <v>33</v>
      </c>
      <c r="H65" s="205">
        <v>1</v>
      </c>
      <c r="I65" s="205">
        <v>36</v>
      </c>
      <c r="J65" s="205">
        <v>4</v>
      </c>
      <c r="K65" s="204">
        <v>0</v>
      </c>
      <c r="L65" s="383">
        <v>986</v>
      </c>
      <c r="M65" s="205">
        <v>919</v>
      </c>
      <c r="N65" s="205">
        <v>24</v>
      </c>
      <c r="O65" s="205">
        <v>1</v>
      </c>
      <c r="P65" s="205">
        <v>35</v>
      </c>
      <c r="Q65" s="205">
        <v>2</v>
      </c>
      <c r="R65" s="384">
        <v>0</v>
      </c>
      <c r="S65" s="205">
        <v>219</v>
      </c>
      <c r="T65" s="205">
        <v>207</v>
      </c>
      <c r="U65" s="205">
        <v>9</v>
      </c>
      <c r="V65" s="205">
        <v>0</v>
      </c>
      <c r="W65" s="205">
        <v>1</v>
      </c>
      <c r="X65" s="205">
        <v>2</v>
      </c>
      <c r="Y65" s="204">
        <v>0</v>
      </c>
    </row>
    <row r="66" spans="1:26" s="105" customFormat="1" ht="16.149999999999999" customHeight="1">
      <c r="A66" s="125"/>
      <c r="B66" s="312" t="s">
        <v>215</v>
      </c>
      <c r="C66" s="270" t="s">
        <v>218</v>
      </c>
      <c r="D66" s="205">
        <v>4733</v>
      </c>
      <c r="E66" s="506">
        <v>13.897289837625157</v>
      </c>
      <c r="F66" s="205">
        <v>3539</v>
      </c>
      <c r="G66" s="205">
        <v>326</v>
      </c>
      <c r="H66" s="205">
        <v>176</v>
      </c>
      <c r="I66" s="205">
        <v>347</v>
      </c>
      <c r="J66" s="205">
        <v>327</v>
      </c>
      <c r="K66" s="204">
        <v>0</v>
      </c>
      <c r="L66" s="383">
        <v>2008</v>
      </c>
      <c r="M66" s="205">
        <v>1349</v>
      </c>
      <c r="N66" s="205">
        <v>219</v>
      </c>
      <c r="O66" s="205">
        <v>142</v>
      </c>
      <c r="P66" s="205">
        <v>230</v>
      </c>
      <c r="Q66" s="205">
        <v>62</v>
      </c>
      <c r="R66" s="384">
        <v>0</v>
      </c>
      <c r="S66" s="205">
        <v>2725</v>
      </c>
      <c r="T66" s="205">
        <v>2190</v>
      </c>
      <c r="U66" s="205">
        <v>107</v>
      </c>
      <c r="V66" s="205">
        <v>34</v>
      </c>
      <c r="W66" s="205">
        <v>117</v>
      </c>
      <c r="X66" s="205">
        <v>265</v>
      </c>
      <c r="Y66" s="204">
        <v>0</v>
      </c>
    </row>
    <row r="67" spans="1:26" s="105" customFormat="1" ht="16.149999999999999" customHeight="1">
      <c r="A67" s="125"/>
      <c r="B67" s="312" t="s">
        <v>333</v>
      </c>
      <c r="C67" s="270" t="s">
        <v>220</v>
      </c>
      <c r="D67" s="205">
        <v>435</v>
      </c>
      <c r="E67" s="506">
        <v>1.277270458349238</v>
      </c>
      <c r="F67" s="205">
        <v>378</v>
      </c>
      <c r="G67" s="205">
        <v>19</v>
      </c>
      <c r="H67" s="205">
        <v>3</v>
      </c>
      <c r="I67" s="205">
        <v>22</v>
      </c>
      <c r="J67" s="205">
        <v>9</v>
      </c>
      <c r="K67" s="204">
        <v>0</v>
      </c>
      <c r="L67" s="383">
        <v>151</v>
      </c>
      <c r="M67" s="205">
        <v>114</v>
      </c>
      <c r="N67" s="205">
        <v>15</v>
      </c>
      <c r="O67" s="205">
        <v>2</v>
      </c>
      <c r="P67" s="205">
        <v>15</v>
      </c>
      <c r="Q67" s="205">
        <v>2</v>
      </c>
      <c r="R67" s="384">
        <v>0</v>
      </c>
      <c r="S67" s="205">
        <v>284</v>
      </c>
      <c r="T67" s="205">
        <v>264</v>
      </c>
      <c r="U67" s="205">
        <v>4</v>
      </c>
      <c r="V67" s="205">
        <v>1</v>
      </c>
      <c r="W67" s="205">
        <v>7</v>
      </c>
      <c r="X67" s="205">
        <v>7</v>
      </c>
      <c r="Y67" s="204">
        <v>0</v>
      </c>
    </row>
    <row r="68" spans="1:26" s="105" customFormat="1" ht="16.149999999999999" customHeight="1">
      <c r="A68" s="125"/>
      <c r="B68" s="312" t="s">
        <v>219</v>
      </c>
      <c r="C68" s="270" t="s">
        <v>264</v>
      </c>
      <c r="D68" s="205">
        <v>273</v>
      </c>
      <c r="E68" s="506">
        <v>0.80159732213641832</v>
      </c>
      <c r="F68" s="205">
        <v>164</v>
      </c>
      <c r="G68" s="205">
        <v>47</v>
      </c>
      <c r="H68" s="205">
        <v>4</v>
      </c>
      <c r="I68" s="205">
        <v>43</v>
      </c>
      <c r="J68" s="205">
        <v>15</v>
      </c>
      <c r="K68" s="204">
        <v>0</v>
      </c>
      <c r="L68" s="383">
        <v>158</v>
      </c>
      <c r="M68" s="205">
        <v>92</v>
      </c>
      <c r="N68" s="205">
        <v>31</v>
      </c>
      <c r="O68" s="205">
        <v>4</v>
      </c>
      <c r="P68" s="205">
        <v>31</v>
      </c>
      <c r="Q68" s="205">
        <v>0</v>
      </c>
      <c r="R68" s="384">
        <v>0</v>
      </c>
      <c r="S68" s="205">
        <v>115</v>
      </c>
      <c r="T68" s="205">
        <v>72</v>
      </c>
      <c r="U68" s="205">
        <v>16</v>
      </c>
      <c r="V68" s="205">
        <v>0</v>
      </c>
      <c r="W68" s="205">
        <v>12</v>
      </c>
      <c r="X68" s="205">
        <v>15</v>
      </c>
      <c r="Y68" s="204">
        <v>0</v>
      </c>
    </row>
    <row r="69" spans="1:26" s="105" customFormat="1" ht="16.149999999999999" customHeight="1">
      <c r="A69" s="125"/>
      <c r="B69" s="312" t="s">
        <v>221</v>
      </c>
      <c r="C69" s="313" t="s">
        <v>266</v>
      </c>
      <c r="D69" s="205">
        <v>496</v>
      </c>
      <c r="E69" s="506">
        <v>1.4563819479108553</v>
      </c>
      <c r="F69" s="205">
        <v>292</v>
      </c>
      <c r="G69" s="205">
        <v>33</v>
      </c>
      <c r="H69" s="205">
        <v>30</v>
      </c>
      <c r="I69" s="205">
        <v>106</v>
      </c>
      <c r="J69" s="205">
        <v>35</v>
      </c>
      <c r="K69" s="204">
        <v>0</v>
      </c>
      <c r="L69" s="383">
        <v>308</v>
      </c>
      <c r="M69" s="205">
        <v>165</v>
      </c>
      <c r="N69" s="205">
        <v>25</v>
      </c>
      <c r="O69" s="205">
        <v>30</v>
      </c>
      <c r="P69" s="205">
        <v>85</v>
      </c>
      <c r="Q69" s="205">
        <v>3</v>
      </c>
      <c r="R69" s="384">
        <v>0</v>
      </c>
      <c r="S69" s="205">
        <v>188</v>
      </c>
      <c r="T69" s="205">
        <v>127</v>
      </c>
      <c r="U69" s="205">
        <v>8</v>
      </c>
      <c r="V69" s="205">
        <v>0</v>
      </c>
      <c r="W69" s="205">
        <v>21</v>
      </c>
      <c r="X69" s="205">
        <v>32</v>
      </c>
      <c r="Y69" s="204">
        <v>0</v>
      </c>
    </row>
    <row r="70" spans="1:26" s="105" customFormat="1" ht="16.149999999999999" customHeight="1">
      <c r="A70" s="125"/>
      <c r="B70" s="312" t="s">
        <v>222</v>
      </c>
      <c r="C70" s="270" t="s">
        <v>265</v>
      </c>
      <c r="D70" s="205">
        <v>3353</v>
      </c>
      <c r="E70" s="506">
        <v>9.8452594180344715</v>
      </c>
      <c r="F70" s="205">
        <v>2680</v>
      </c>
      <c r="G70" s="205">
        <v>91</v>
      </c>
      <c r="H70" s="205">
        <v>169</v>
      </c>
      <c r="I70" s="205">
        <v>181</v>
      </c>
      <c r="J70" s="205">
        <v>218</v>
      </c>
      <c r="K70" s="204">
        <v>0</v>
      </c>
      <c r="L70" s="383">
        <v>1277</v>
      </c>
      <c r="M70" s="205">
        <v>950</v>
      </c>
      <c r="N70" s="205">
        <v>61</v>
      </c>
      <c r="O70" s="205">
        <v>111</v>
      </c>
      <c r="P70" s="205">
        <v>115</v>
      </c>
      <c r="Q70" s="205">
        <v>34</v>
      </c>
      <c r="R70" s="384">
        <v>0</v>
      </c>
      <c r="S70" s="205">
        <v>2076</v>
      </c>
      <c r="T70" s="205">
        <v>1730</v>
      </c>
      <c r="U70" s="205">
        <v>30</v>
      </c>
      <c r="V70" s="205">
        <v>58</v>
      </c>
      <c r="W70" s="205">
        <v>66</v>
      </c>
      <c r="X70" s="205">
        <v>184</v>
      </c>
      <c r="Y70" s="204">
        <v>0</v>
      </c>
    </row>
    <row r="71" spans="1:26" s="105" customFormat="1" ht="16.149999999999999" customHeight="1">
      <c r="A71" s="125"/>
      <c r="B71" s="312" t="s">
        <v>223</v>
      </c>
      <c r="C71" s="496" t="s">
        <v>269</v>
      </c>
      <c r="D71" s="205">
        <v>1478</v>
      </c>
      <c r="E71" s="506">
        <v>4.3397833044601697</v>
      </c>
      <c r="F71" s="205">
        <v>970</v>
      </c>
      <c r="G71" s="205">
        <v>59</v>
      </c>
      <c r="H71" s="205">
        <v>82</v>
      </c>
      <c r="I71" s="205">
        <v>241</v>
      </c>
      <c r="J71" s="205">
        <v>120</v>
      </c>
      <c r="K71" s="204">
        <v>0</v>
      </c>
      <c r="L71" s="383">
        <v>586</v>
      </c>
      <c r="M71" s="205">
        <v>363</v>
      </c>
      <c r="N71" s="205">
        <v>35</v>
      </c>
      <c r="O71" s="205">
        <v>50</v>
      </c>
      <c r="P71" s="205">
        <v>113</v>
      </c>
      <c r="Q71" s="205">
        <v>21</v>
      </c>
      <c r="R71" s="384">
        <v>0</v>
      </c>
      <c r="S71" s="205">
        <v>892</v>
      </c>
      <c r="T71" s="205">
        <v>607</v>
      </c>
      <c r="U71" s="205">
        <v>24</v>
      </c>
      <c r="V71" s="205">
        <v>32</v>
      </c>
      <c r="W71" s="205">
        <v>128</v>
      </c>
      <c r="X71" s="205">
        <v>99</v>
      </c>
      <c r="Y71" s="204">
        <v>0</v>
      </c>
    </row>
    <row r="72" spans="1:26" s="105" customFormat="1" ht="16.149999999999999" customHeight="1">
      <c r="A72" s="125"/>
      <c r="B72" s="312" t="s">
        <v>224</v>
      </c>
      <c r="C72" s="270" t="s">
        <v>89</v>
      </c>
      <c r="D72" s="205">
        <v>972</v>
      </c>
      <c r="E72" s="506">
        <v>2.8540388172769182</v>
      </c>
      <c r="F72" s="205">
        <v>862</v>
      </c>
      <c r="G72" s="205">
        <v>11</v>
      </c>
      <c r="H72" s="205">
        <v>16</v>
      </c>
      <c r="I72" s="205">
        <v>72</v>
      </c>
      <c r="J72" s="205">
        <v>9</v>
      </c>
      <c r="K72" s="204">
        <v>0</v>
      </c>
      <c r="L72" s="383">
        <v>349</v>
      </c>
      <c r="M72" s="205">
        <v>308</v>
      </c>
      <c r="N72" s="205">
        <v>9</v>
      </c>
      <c r="O72" s="205">
        <v>6</v>
      </c>
      <c r="P72" s="205">
        <v>22</v>
      </c>
      <c r="Q72" s="205">
        <v>3</v>
      </c>
      <c r="R72" s="384">
        <v>0</v>
      </c>
      <c r="S72" s="205">
        <v>623</v>
      </c>
      <c r="T72" s="205">
        <v>554</v>
      </c>
      <c r="U72" s="205">
        <v>2</v>
      </c>
      <c r="V72" s="205">
        <v>10</v>
      </c>
      <c r="W72" s="205">
        <v>50</v>
      </c>
      <c r="X72" s="205">
        <v>6</v>
      </c>
      <c r="Y72" s="204">
        <v>0</v>
      </c>
    </row>
    <row r="73" spans="1:26" s="105" customFormat="1" ht="16.149999999999999" customHeight="1">
      <c r="A73" s="125"/>
      <c r="B73" s="312" t="s">
        <v>225</v>
      </c>
      <c r="C73" s="270" t="s">
        <v>90</v>
      </c>
      <c r="D73" s="205">
        <v>4214</v>
      </c>
      <c r="E73" s="506">
        <v>12.37337404938779</v>
      </c>
      <c r="F73" s="205">
        <v>3981</v>
      </c>
      <c r="G73" s="205">
        <v>55</v>
      </c>
      <c r="H73" s="205">
        <v>58</v>
      </c>
      <c r="I73" s="205">
        <v>63</v>
      </c>
      <c r="J73" s="205">
        <v>50</v>
      </c>
      <c r="K73" s="204">
        <v>0</v>
      </c>
      <c r="L73" s="383">
        <v>865</v>
      </c>
      <c r="M73" s="205">
        <v>734</v>
      </c>
      <c r="N73" s="205">
        <v>31</v>
      </c>
      <c r="O73" s="205">
        <v>55</v>
      </c>
      <c r="P73" s="205">
        <v>41</v>
      </c>
      <c r="Q73" s="205">
        <v>3</v>
      </c>
      <c r="R73" s="384">
        <v>0</v>
      </c>
      <c r="S73" s="205">
        <v>3349</v>
      </c>
      <c r="T73" s="205">
        <v>3247</v>
      </c>
      <c r="U73" s="205">
        <v>24</v>
      </c>
      <c r="V73" s="205">
        <v>3</v>
      </c>
      <c r="W73" s="205">
        <v>22</v>
      </c>
      <c r="X73" s="205">
        <v>47</v>
      </c>
      <c r="Y73" s="204">
        <v>0</v>
      </c>
    </row>
    <row r="74" spans="1:26" s="105" customFormat="1" ht="16.149999999999999" customHeight="1">
      <c r="A74" s="125"/>
      <c r="B74" s="312" t="s">
        <v>226</v>
      </c>
      <c r="C74" s="270" t="s">
        <v>88</v>
      </c>
      <c r="D74" s="205">
        <v>400</v>
      </c>
      <c r="E74" s="506">
        <v>1.1745015708958511</v>
      </c>
      <c r="F74" s="205">
        <v>393</v>
      </c>
      <c r="G74" s="205">
        <v>3</v>
      </c>
      <c r="H74" s="205">
        <v>2</v>
      </c>
      <c r="I74" s="204">
        <v>0</v>
      </c>
      <c r="J74" s="204">
        <v>0</v>
      </c>
      <c r="K74" s="204">
        <v>0</v>
      </c>
      <c r="L74" s="383">
        <v>235</v>
      </c>
      <c r="M74" s="205">
        <v>229</v>
      </c>
      <c r="N74" s="205">
        <v>3</v>
      </c>
      <c r="O74" s="205">
        <v>1</v>
      </c>
      <c r="P74" s="204">
        <v>0</v>
      </c>
      <c r="Q74" s="204">
        <v>0</v>
      </c>
      <c r="R74" s="384">
        <v>0</v>
      </c>
      <c r="S74" s="205">
        <v>165</v>
      </c>
      <c r="T74" s="205">
        <v>164</v>
      </c>
      <c r="U74" s="204">
        <v>0</v>
      </c>
      <c r="V74" s="205">
        <v>1</v>
      </c>
      <c r="W74" s="204">
        <v>0</v>
      </c>
      <c r="X74" s="204">
        <v>0</v>
      </c>
      <c r="Y74" s="204">
        <v>0</v>
      </c>
    </row>
    <row r="75" spans="1:26" s="105" customFormat="1" ht="16.149999999999999" customHeight="1">
      <c r="A75" s="125"/>
      <c r="B75" s="312" t="s">
        <v>227</v>
      </c>
      <c r="C75" s="313" t="s">
        <v>414</v>
      </c>
      <c r="D75" s="205">
        <v>1511</v>
      </c>
      <c r="E75" s="506">
        <v>4.4366796840590776</v>
      </c>
      <c r="F75" s="205">
        <v>1041</v>
      </c>
      <c r="G75" s="205">
        <v>113</v>
      </c>
      <c r="H75" s="205">
        <v>26</v>
      </c>
      <c r="I75" s="205">
        <v>279</v>
      </c>
      <c r="J75" s="205">
        <v>27</v>
      </c>
      <c r="K75" s="205">
        <v>19</v>
      </c>
      <c r="L75" s="383">
        <v>891</v>
      </c>
      <c r="M75" s="205">
        <v>578</v>
      </c>
      <c r="N75" s="205">
        <v>87</v>
      </c>
      <c r="O75" s="205">
        <v>18</v>
      </c>
      <c r="P75" s="205">
        <v>195</v>
      </c>
      <c r="Q75" s="205">
        <v>7</v>
      </c>
      <c r="R75" s="385">
        <v>3</v>
      </c>
      <c r="S75" s="205">
        <v>620</v>
      </c>
      <c r="T75" s="205">
        <v>463</v>
      </c>
      <c r="U75" s="205">
        <v>26</v>
      </c>
      <c r="V75" s="205">
        <v>8</v>
      </c>
      <c r="W75" s="205">
        <v>84</v>
      </c>
      <c r="X75" s="205">
        <v>20</v>
      </c>
      <c r="Y75" s="205">
        <v>16</v>
      </c>
    </row>
    <row r="76" spans="1:26" s="105" customFormat="1" ht="16.149999999999999" customHeight="1">
      <c r="A76" s="125"/>
      <c r="B76" s="312" t="s">
        <v>228</v>
      </c>
      <c r="C76" s="313" t="s">
        <v>415</v>
      </c>
      <c r="D76" s="205">
        <v>811</v>
      </c>
      <c r="E76" s="506">
        <v>2.3813019349913382</v>
      </c>
      <c r="F76" s="205">
        <v>811</v>
      </c>
      <c r="G76" s="204">
        <v>0</v>
      </c>
      <c r="H76" s="204">
        <v>0</v>
      </c>
      <c r="I76" s="204">
        <v>0</v>
      </c>
      <c r="J76" s="204">
        <v>0</v>
      </c>
      <c r="K76" s="204">
        <v>0</v>
      </c>
      <c r="L76" s="383">
        <v>542</v>
      </c>
      <c r="M76" s="205">
        <v>542</v>
      </c>
      <c r="N76" s="204">
        <v>0</v>
      </c>
      <c r="O76" s="204">
        <v>0</v>
      </c>
      <c r="P76" s="204">
        <v>0</v>
      </c>
      <c r="Q76" s="204">
        <v>0</v>
      </c>
      <c r="R76" s="384">
        <v>0</v>
      </c>
      <c r="S76" s="205">
        <v>269</v>
      </c>
      <c r="T76" s="205">
        <v>269</v>
      </c>
      <c r="U76" s="204">
        <v>0</v>
      </c>
      <c r="V76" s="204">
        <v>0</v>
      </c>
      <c r="W76" s="204">
        <v>0</v>
      </c>
      <c r="X76" s="204">
        <v>0</v>
      </c>
      <c r="Y76" s="204">
        <v>0</v>
      </c>
    </row>
    <row r="77" spans="1:26" s="105" customFormat="1" ht="16.149999999999999" customHeight="1">
      <c r="A77" s="125"/>
      <c r="B77" s="312" t="s">
        <v>267</v>
      </c>
      <c r="C77" s="270" t="s">
        <v>245</v>
      </c>
      <c r="D77" s="205">
        <v>527</v>
      </c>
      <c r="E77" s="506">
        <v>1.5474058196552838</v>
      </c>
      <c r="F77" s="205">
        <v>87</v>
      </c>
      <c r="G77" s="204">
        <v>1</v>
      </c>
      <c r="H77" s="204">
        <v>0</v>
      </c>
      <c r="I77" s="205">
        <v>8</v>
      </c>
      <c r="J77" s="205">
        <v>3</v>
      </c>
      <c r="K77" s="204">
        <v>0</v>
      </c>
      <c r="L77" s="383">
        <v>261</v>
      </c>
      <c r="M77" s="205">
        <v>38</v>
      </c>
      <c r="N77" s="204">
        <v>0</v>
      </c>
      <c r="O77" s="204">
        <v>0</v>
      </c>
      <c r="P77" s="205">
        <v>7</v>
      </c>
      <c r="Q77" s="205">
        <v>1</v>
      </c>
      <c r="R77" s="384">
        <v>0</v>
      </c>
      <c r="S77" s="205">
        <v>266</v>
      </c>
      <c r="T77" s="205">
        <v>49</v>
      </c>
      <c r="U77" s="204">
        <v>1</v>
      </c>
      <c r="V77" s="204">
        <v>0</v>
      </c>
      <c r="W77" s="205">
        <v>1</v>
      </c>
      <c r="X77" s="205">
        <v>2</v>
      </c>
      <c r="Y77" s="204">
        <v>0</v>
      </c>
      <c r="Z77" s="110"/>
    </row>
    <row r="78" spans="1:26" s="105" customFormat="1" ht="16.149999999999999" customHeight="1">
      <c r="A78" s="125"/>
      <c r="B78" s="642" t="s">
        <v>87</v>
      </c>
      <c r="C78" s="643"/>
      <c r="D78" s="205">
        <v>1206</v>
      </c>
      <c r="E78" s="506">
        <v>3.5411222362509909</v>
      </c>
      <c r="F78" s="205">
        <v>256</v>
      </c>
      <c r="G78" s="205">
        <v>28</v>
      </c>
      <c r="H78" s="205">
        <v>95</v>
      </c>
      <c r="I78" s="205">
        <v>456</v>
      </c>
      <c r="J78" s="205">
        <v>366</v>
      </c>
      <c r="K78" s="204">
        <v>0</v>
      </c>
      <c r="L78" s="383">
        <v>833</v>
      </c>
      <c r="M78" s="205">
        <v>187</v>
      </c>
      <c r="N78" s="205">
        <v>21</v>
      </c>
      <c r="O78" s="205">
        <v>90</v>
      </c>
      <c r="P78" s="205">
        <v>436</v>
      </c>
      <c r="Q78" s="205">
        <v>94</v>
      </c>
      <c r="R78" s="384">
        <v>0</v>
      </c>
      <c r="S78" s="205">
        <v>373</v>
      </c>
      <c r="T78" s="205">
        <v>69</v>
      </c>
      <c r="U78" s="205">
        <v>7</v>
      </c>
      <c r="V78" s="205">
        <v>5</v>
      </c>
      <c r="W78" s="205">
        <v>20</v>
      </c>
      <c r="X78" s="205">
        <v>272</v>
      </c>
      <c r="Y78" s="204">
        <v>0</v>
      </c>
    </row>
    <row r="79" spans="1:26" s="105" customFormat="1" ht="16.149999999999999" customHeight="1">
      <c r="A79" s="125"/>
      <c r="B79" s="642" t="s">
        <v>86</v>
      </c>
      <c r="C79" s="643"/>
      <c r="D79" s="205">
        <v>12101</v>
      </c>
      <c r="E79" s="506">
        <v>35.531608773526735</v>
      </c>
      <c r="F79" s="205">
        <v>9453</v>
      </c>
      <c r="G79" s="205">
        <v>806</v>
      </c>
      <c r="H79" s="205">
        <v>272</v>
      </c>
      <c r="I79" s="205">
        <v>894</v>
      </c>
      <c r="J79" s="205">
        <v>552</v>
      </c>
      <c r="K79" s="140">
        <v>90</v>
      </c>
      <c r="L79" s="383">
        <v>8176</v>
      </c>
      <c r="M79" s="205">
        <v>6308</v>
      </c>
      <c r="N79" s="205">
        <v>615</v>
      </c>
      <c r="O79" s="205">
        <v>261</v>
      </c>
      <c r="P79" s="205">
        <v>819</v>
      </c>
      <c r="Q79" s="205">
        <v>133</v>
      </c>
      <c r="R79" s="385">
        <v>16</v>
      </c>
      <c r="S79" s="205">
        <v>3925</v>
      </c>
      <c r="T79" s="205">
        <v>3145</v>
      </c>
      <c r="U79" s="205">
        <v>191</v>
      </c>
      <c r="V79" s="205">
        <v>11</v>
      </c>
      <c r="W79" s="205">
        <v>75</v>
      </c>
      <c r="X79" s="205">
        <v>419</v>
      </c>
      <c r="Y79" s="205">
        <v>74</v>
      </c>
    </row>
    <row r="80" spans="1:26" s="105" customFormat="1" ht="16.149999999999999" customHeight="1">
      <c r="A80" s="125"/>
      <c r="B80" s="642" t="s">
        <v>85</v>
      </c>
      <c r="C80" s="643"/>
      <c r="D80" s="383">
        <v>20223</v>
      </c>
      <c r="E80" s="506">
        <v>59.379863170566992</v>
      </c>
      <c r="F80" s="205">
        <v>16549</v>
      </c>
      <c r="G80" s="205">
        <v>805</v>
      </c>
      <c r="H80" s="205">
        <v>568</v>
      </c>
      <c r="I80" s="205">
        <v>1402</v>
      </c>
      <c r="J80" s="205">
        <v>816</v>
      </c>
      <c r="K80" s="205">
        <v>19</v>
      </c>
      <c r="L80" s="383">
        <v>8583</v>
      </c>
      <c r="M80" s="205">
        <v>6545</v>
      </c>
      <c r="N80" s="205">
        <v>552</v>
      </c>
      <c r="O80" s="205">
        <v>421</v>
      </c>
      <c r="P80" s="205">
        <v>894</v>
      </c>
      <c r="Q80" s="205">
        <v>137</v>
      </c>
      <c r="R80" s="385">
        <v>3</v>
      </c>
      <c r="S80" s="205">
        <v>11640</v>
      </c>
      <c r="T80" s="205">
        <v>10004</v>
      </c>
      <c r="U80" s="205">
        <v>253</v>
      </c>
      <c r="V80" s="205">
        <v>147</v>
      </c>
      <c r="W80" s="205">
        <v>508</v>
      </c>
      <c r="X80" s="205">
        <v>679</v>
      </c>
      <c r="Y80" s="205">
        <v>16</v>
      </c>
    </row>
    <row r="81" spans="1:27" s="105" customFormat="1" ht="16.149999999999999" customHeight="1">
      <c r="A81" s="653" t="s">
        <v>328</v>
      </c>
      <c r="B81" s="653"/>
      <c r="C81" s="654"/>
      <c r="D81" s="188"/>
      <c r="E81" s="501"/>
      <c r="F81" s="188"/>
      <c r="G81" s="188"/>
      <c r="H81" s="188"/>
      <c r="I81" s="188"/>
      <c r="J81" s="188"/>
      <c r="K81" s="188"/>
      <c r="L81" s="191"/>
      <c r="M81" s="188"/>
      <c r="N81" s="188"/>
      <c r="O81" s="188"/>
      <c r="P81" s="188"/>
      <c r="Q81" s="188"/>
      <c r="R81" s="192"/>
      <c r="S81" s="188"/>
      <c r="T81" s="188"/>
      <c r="U81" s="188"/>
      <c r="V81" s="188"/>
      <c r="W81" s="188"/>
      <c r="X81" s="188"/>
      <c r="Y81" s="188"/>
    </row>
    <row r="82" spans="1:27" s="105" customFormat="1" ht="16.149999999999999" customHeight="1">
      <c r="A82" s="125"/>
      <c r="B82" s="125"/>
      <c r="C82" s="156" t="s">
        <v>1</v>
      </c>
      <c r="D82" s="167">
        <v>31543</v>
      </c>
      <c r="E82" s="505">
        <f t="shared" ref="E82:E106" si="1">IF(D82="","",D82/D$80*100)</f>
        <v>155.97586905998122</v>
      </c>
      <c r="F82" s="284">
        <v>24925</v>
      </c>
      <c r="G82" s="284">
        <v>1680</v>
      </c>
      <c r="H82" s="284">
        <v>840</v>
      </c>
      <c r="I82" s="284">
        <v>2412</v>
      </c>
      <c r="J82" s="284">
        <v>1319</v>
      </c>
      <c r="K82" s="284">
        <v>76</v>
      </c>
      <c r="L82" s="189">
        <v>16544</v>
      </c>
      <c r="M82" s="284">
        <v>12358</v>
      </c>
      <c r="N82" s="284">
        <v>1231</v>
      </c>
      <c r="O82" s="284">
        <v>680</v>
      </c>
      <c r="P82" s="284">
        <v>1822</v>
      </c>
      <c r="Q82" s="284">
        <v>267</v>
      </c>
      <c r="R82" s="190">
        <v>7</v>
      </c>
      <c r="S82" s="284">
        <v>14999</v>
      </c>
      <c r="T82" s="284">
        <v>12567</v>
      </c>
      <c r="U82" s="284">
        <v>449</v>
      </c>
      <c r="V82" s="284">
        <v>160</v>
      </c>
      <c r="W82" s="284">
        <v>590</v>
      </c>
      <c r="X82" s="284">
        <v>1052</v>
      </c>
      <c r="Y82" s="284">
        <v>69</v>
      </c>
    </row>
    <row r="83" spans="1:27" s="105" customFormat="1" ht="16.149999999999999" customHeight="1">
      <c r="A83" s="125"/>
      <c r="B83" s="312" t="s">
        <v>205</v>
      </c>
      <c r="C83" s="270" t="s">
        <v>280</v>
      </c>
      <c r="D83" s="205">
        <v>1033</v>
      </c>
      <c r="E83" s="506">
        <f t="shared" si="1"/>
        <v>5.1080452949611823</v>
      </c>
      <c r="F83" s="205">
        <v>226</v>
      </c>
      <c r="G83" s="205">
        <v>32</v>
      </c>
      <c r="H83" s="205">
        <v>83</v>
      </c>
      <c r="I83" s="205">
        <v>420</v>
      </c>
      <c r="J83" s="205">
        <v>270</v>
      </c>
      <c r="K83" s="204">
        <v>0</v>
      </c>
      <c r="L83" s="383">
        <v>702</v>
      </c>
      <c r="M83" s="205">
        <v>159</v>
      </c>
      <c r="N83" s="205">
        <v>26</v>
      </c>
      <c r="O83" s="205">
        <v>78</v>
      </c>
      <c r="P83" s="205">
        <v>384</v>
      </c>
      <c r="Q83" s="205">
        <v>54</v>
      </c>
      <c r="R83" s="384">
        <v>0</v>
      </c>
      <c r="S83" s="205">
        <v>331</v>
      </c>
      <c r="T83" s="205">
        <v>67</v>
      </c>
      <c r="U83" s="205">
        <v>6</v>
      </c>
      <c r="V83" s="205">
        <v>5</v>
      </c>
      <c r="W83" s="205">
        <v>36</v>
      </c>
      <c r="X83" s="205">
        <v>216</v>
      </c>
      <c r="Y83" s="204">
        <v>0</v>
      </c>
      <c r="Z83" s="110"/>
    </row>
    <row r="84" spans="1:27" s="105" customFormat="1" ht="16.149999999999999" customHeight="1">
      <c r="A84" s="125"/>
      <c r="B84" s="312"/>
      <c r="C84" s="270" t="s">
        <v>281</v>
      </c>
      <c r="D84" s="205">
        <v>985</v>
      </c>
      <c r="E84" s="506">
        <f t="shared" si="1"/>
        <v>4.8706917865796369</v>
      </c>
      <c r="F84" s="205">
        <v>201</v>
      </c>
      <c r="G84" s="205">
        <v>29</v>
      </c>
      <c r="H84" s="205">
        <v>76</v>
      </c>
      <c r="I84" s="205">
        <v>411</v>
      </c>
      <c r="J84" s="205">
        <v>266</v>
      </c>
      <c r="K84" s="204">
        <v>0</v>
      </c>
      <c r="L84" s="383">
        <v>659</v>
      </c>
      <c r="M84" s="205">
        <v>136</v>
      </c>
      <c r="N84" s="205">
        <v>23</v>
      </c>
      <c r="O84" s="205">
        <v>71</v>
      </c>
      <c r="P84" s="205">
        <v>375</v>
      </c>
      <c r="Q84" s="205">
        <v>53</v>
      </c>
      <c r="R84" s="384">
        <v>0</v>
      </c>
      <c r="S84" s="205">
        <v>326</v>
      </c>
      <c r="T84" s="205">
        <v>65</v>
      </c>
      <c r="U84" s="205">
        <v>6</v>
      </c>
      <c r="V84" s="205">
        <v>5</v>
      </c>
      <c r="W84" s="205">
        <v>36</v>
      </c>
      <c r="X84" s="205">
        <v>213</v>
      </c>
      <c r="Y84" s="204">
        <v>0</v>
      </c>
    </row>
    <row r="85" spans="1:27" s="105" customFormat="1" ht="16.149999999999999" customHeight="1">
      <c r="A85" s="125"/>
      <c r="B85" s="312" t="s">
        <v>207</v>
      </c>
      <c r="C85" s="270" t="s">
        <v>209</v>
      </c>
      <c r="D85" s="205">
        <v>69</v>
      </c>
      <c r="E85" s="506">
        <f t="shared" si="1"/>
        <v>0.34119566829847203</v>
      </c>
      <c r="F85" s="205">
        <v>31</v>
      </c>
      <c r="G85" s="205">
        <v>5</v>
      </c>
      <c r="H85" s="205">
        <v>8</v>
      </c>
      <c r="I85" s="205">
        <v>15</v>
      </c>
      <c r="J85" s="205">
        <v>8</v>
      </c>
      <c r="K85" s="204">
        <v>0</v>
      </c>
      <c r="L85" s="383">
        <v>57</v>
      </c>
      <c r="M85" s="205">
        <v>29</v>
      </c>
      <c r="N85" s="205">
        <v>2</v>
      </c>
      <c r="O85" s="205">
        <v>8</v>
      </c>
      <c r="P85" s="205">
        <v>15</v>
      </c>
      <c r="Q85" s="205">
        <v>1</v>
      </c>
      <c r="R85" s="384">
        <v>0</v>
      </c>
      <c r="S85" s="205">
        <v>12</v>
      </c>
      <c r="T85" s="205">
        <v>2</v>
      </c>
      <c r="U85" s="204">
        <v>3</v>
      </c>
      <c r="V85" s="204">
        <v>0</v>
      </c>
      <c r="W85" s="204">
        <v>0</v>
      </c>
      <c r="X85" s="205">
        <v>7</v>
      </c>
      <c r="Y85" s="204">
        <v>0</v>
      </c>
      <c r="AA85" s="110"/>
    </row>
    <row r="86" spans="1:27" s="105" customFormat="1" ht="16.149999999999999" customHeight="1">
      <c r="A86" s="125"/>
      <c r="B86" s="312" t="s">
        <v>329</v>
      </c>
      <c r="C86" s="270" t="s">
        <v>210</v>
      </c>
      <c r="D86" s="205">
        <v>7</v>
      </c>
      <c r="E86" s="506">
        <f t="shared" si="1"/>
        <v>3.4614053305642094E-2</v>
      </c>
      <c r="F86" s="205">
        <v>7</v>
      </c>
      <c r="G86" s="205">
        <v>0</v>
      </c>
      <c r="H86" s="204">
        <v>0</v>
      </c>
      <c r="I86" s="204">
        <v>0</v>
      </c>
      <c r="J86" s="204">
        <v>0</v>
      </c>
      <c r="K86" s="204">
        <v>0</v>
      </c>
      <c r="L86" s="383">
        <v>6</v>
      </c>
      <c r="M86" s="205">
        <v>6</v>
      </c>
      <c r="N86" s="205">
        <v>0</v>
      </c>
      <c r="O86" s="204">
        <v>0</v>
      </c>
      <c r="P86" s="204">
        <v>0</v>
      </c>
      <c r="Q86" s="204">
        <v>0</v>
      </c>
      <c r="R86" s="384">
        <v>0</v>
      </c>
      <c r="S86" s="205">
        <v>1</v>
      </c>
      <c r="T86" s="205">
        <v>1</v>
      </c>
      <c r="U86" s="204">
        <v>0</v>
      </c>
      <c r="V86" s="204">
        <v>0</v>
      </c>
      <c r="W86" s="204">
        <v>0</v>
      </c>
      <c r="X86" s="204">
        <v>0</v>
      </c>
      <c r="Y86" s="204">
        <v>0</v>
      </c>
    </row>
    <row r="87" spans="1:27" s="105" customFormat="1" ht="16.149999999999999" customHeight="1">
      <c r="A87" s="125"/>
      <c r="B87" s="312" t="s">
        <v>330</v>
      </c>
      <c r="C87" s="270" t="s">
        <v>211</v>
      </c>
      <c r="D87" s="205">
        <v>1940</v>
      </c>
      <c r="E87" s="506">
        <f t="shared" si="1"/>
        <v>9.5930376304208078</v>
      </c>
      <c r="F87" s="205">
        <v>1111</v>
      </c>
      <c r="G87" s="205">
        <v>292</v>
      </c>
      <c r="H87" s="205">
        <v>99</v>
      </c>
      <c r="I87" s="205">
        <v>330</v>
      </c>
      <c r="J87" s="205">
        <v>98</v>
      </c>
      <c r="K87" s="204">
        <v>0</v>
      </c>
      <c r="L87" s="383">
        <v>1581</v>
      </c>
      <c r="M87" s="205">
        <v>879</v>
      </c>
      <c r="N87" s="205">
        <v>229</v>
      </c>
      <c r="O87" s="205">
        <v>98</v>
      </c>
      <c r="P87" s="205">
        <v>329</v>
      </c>
      <c r="Q87" s="205">
        <v>37</v>
      </c>
      <c r="R87" s="384">
        <v>0</v>
      </c>
      <c r="S87" s="205">
        <v>359</v>
      </c>
      <c r="T87" s="205">
        <v>232</v>
      </c>
      <c r="U87" s="205">
        <v>63</v>
      </c>
      <c r="V87" s="205">
        <v>1</v>
      </c>
      <c r="W87" s="205">
        <v>1</v>
      </c>
      <c r="X87" s="205">
        <v>61</v>
      </c>
      <c r="Y87" s="204">
        <v>0</v>
      </c>
    </row>
    <row r="88" spans="1:27" s="105" customFormat="1" ht="16.149999999999999" customHeight="1">
      <c r="A88" s="125"/>
      <c r="B88" s="312" t="s">
        <v>331</v>
      </c>
      <c r="C88" s="270" t="s">
        <v>212</v>
      </c>
      <c r="D88" s="205">
        <v>9623</v>
      </c>
      <c r="E88" s="506">
        <f t="shared" si="1"/>
        <v>47.584433565741982</v>
      </c>
      <c r="F88" s="205">
        <v>8140</v>
      </c>
      <c r="G88" s="205">
        <v>528</v>
      </c>
      <c r="H88" s="205">
        <v>131</v>
      </c>
      <c r="I88" s="205">
        <v>433</v>
      </c>
      <c r="J88" s="205">
        <v>286</v>
      </c>
      <c r="K88" s="205">
        <v>58</v>
      </c>
      <c r="L88" s="383">
        <v>6229</v>
      </c>
      <c r="M88" s="205">
        <v>5260</v>
      </c>
      <c r="N88" s="205">
        <v>396</v>
      </c>
      <c r="O88" s="205">
        <v>120</v>
      </c>
      <c r="P88" s="205">
        <v>359</v>
      </c>
      <c r="Q88" s="205">
        <v>55</v>
      </c>
      <c r="R88" s="385">
        <v>3</v>
      </c>
      <c r="S88" s="205">
        <v>3394</v>
      </c>
      <c r="T88" s="205">
        <v>2880</v>
      </c>
      <c r="U88" s="205">
        <v>132</v>
      </c>
      <c r="V88" s="205">
        <v>11</v>
      </c>
      <c r="W88" s="205">
        <v>74</v>
      </c>
      <c r="X88" s="205">
        <v>231</v>
      </c>
      <c r="Y88" s="205">
        <v>55</v>
      </c>
    </row>
    <row r="89" spans="1:27" s="105" customFormat="1" ht="16.149999999999999" customHeight="1">
      <c r="A89" s="125"/>
      <c r="B89" s="312" t="s">
        <v>332</v>
      </c>
      <c r="C89" s="270" t="s">
        <v>246</v>
      </c>
      <c r="D89" s="205">
        <v>59</v>
      </c>
      <c r="E89" s="506">
        <f t="shared" si="1"/>
        <v>0.29174702071898334</v>
      </c>
      <c r="F89" s="205">
        <v>57</v>
      </c>
      <c r="G89" s="204">
        <v>2</v>
      </c>
      <c r="H89" s="204">
        <v>0</v>
      </c>
      <c r="I89" s="204">
        <v>0</v>
      </c>
      <c r="J89" s="204">
        <v>0</v>
      </c>
      <c r="K89" s="204">
        <v>0</v>
      </c>
      <c r="L89" s="383">
        <v>47</v>
      </c>
      <c r="M89" s="205">
        <v>45</v>
      </c>
      <c r="N89" s="204">
        <v>2</v>
      </c>
      <c r="O89" s="204">
        <v>0</v>
      </c>
      <c r="P89" s="204">
        <v>0</v>
      </c>
      <c r="Q89" s="204">
        <v>0</v>
      </c>
      <c r="R89" s="384">
        <v>0</v>
      </c>
      <c r="S89" s="205">
        <v>12</v>
      </c>
      <c r="T89" s="205">
        <v>12</v>
      </c>
      <c r="U89" s="204">
        <v>0</v>
      </c>
      <c r="V89" s="204">
        <v>0</v>
      </c>
      <c r="W89" s="204">
        <v>0</v>
      </c>
      <c r="X89" s="204">
        <v>0</v>
      </c>
      <c r="Y89" s="204">
        <v>0</v>
      </c>
    </row>
    <row r="90" spans="1:27" s="105" customFormat="1" ht="16.149999999999999" customHeight="1">
      <c r="A90" s="125"/>
      <c r="B90" s="312" t="s">
        <v>213</v>
      </c>
      <c r="C90" s="270" t="s">
        <v>91</v>
      </c>
      <c r="D90" s="205">
        <v>244</v>
      </c>
      <c r="E90" s="506">
        <f t="shared" si="1"/>
        <v>1.2065470009395243</v>
      </c>
      <c r="F90" s="205">
        <v>205</v>
      </c>
      <c r="G90" s="205">
        <v>13</v>
      </c>
      <c r="H90" s="205">
        <v>1</v>
      </c>
      <c r="I90" s="205">
        <v>21</v>
      </c>
      <c r="J90" s="204">
        <v>2</v>
      </c>
      <c r="K90" s="204">
        <v>0</v>
      </c>
      <c r="L90" s="383">
        <v>166</v>
      </c>
      <c r="M90" s="205">
        <v>137</v>
      </c>
      <c r="N90" s="205">
        <v>13</v>
      </c>
      <c r="O90" s="205">
        <v>1</v>
      </c>
      <c r="P90" s="205">
        <v>13</v>
      </c>
      <c r="Q90" s="204">
        <v>0</v>
      </c>
      <c r="R90" s="384">
        <v>0</v>
      </c>
      <c r="S90" s="205">
        <v>78</v>
      </c>
      <c r="T90" s="205">
        <v>68</v>
      </c>
      <c r="U90" s="205">
        <v>0</v>
      </c>
      <c r="V90" s="205">
        <v>0</v>
      </c>
      <c r="W90" s="205">
        <v>8</v>
      </c>
      <c r="X90" s="204">
        <v>2</v>
      </c>
      <c r="Y90" s="204">
        <v>0</v>
      </c>
    </row>
    <row r="91" spans="1:27" s="105" customFormat="1" ht="16.149999999999999" customHeight="1">
      <c r="A91" s="125"/>
      <c r="B91" s="312" t="s">
        <v>214</v>
      </c>
      <c r="C91" s="270" t="s">
        <v>216</v>
      </c>
      <c r="D91" s="205">
        <v>1205</v>
      </c>
      <c r="E91" s="506">
        <f t="shared" si="1"/>
        <v>5.9585620333283886</v>
      </c>
      <c r="F91" s="205">
        <v>1129</v>
      </c>
      <c r="G91" s="205">
        <v>38</v>
      </c>
      <c r="H91" s="205">
        <v>2</v>
      </c>
      <c r="I91" s="205">
        <v>29</v>
      </c>
      <c r="J91" s="205">
        <v>2</v>
      </c>
      <c r="K91" s="204">
        <v>0</v>
      </c>
      <c r="L91" s="383">
        <v>956</v>
      </c>
      <c r="M91" s="205">
        <v>887</v>
      </c>
      <c r="N91" s="205">
        <v>32</v>
      </c>
      <c r="O91" s="205">
        <v>2</v>
      </c>
      <c r="P91" s="205">
        <v>29</v>
      </c>
      <c r="Q91" s="205">
        <v>1</v>
      </c>
      <c r="R91" s="384">
        <v>0</v>
      </c>
      <c r="S91" s="205">
        <v>249</v>
      </c>
      <c r="T91" s="205">
        <v>242</v>
      </c>
      <c r="U91" s="205">
        <v>6</v>
      </c>
      <c r="V91" s="205">
        <v>0</v>
      </c>
      <c r="W91" s="205">
        <v>0</v>
      </c>
      <c r="X91" s="205">
        <v>1</v>
      </c>
      <c r="Y91" s="204">
        <v>0</v>
      </c>
    </row>
    <row r="92" spans="1:27" s="105" customFormat="1" ht="16.149999999999999" customHeight="1">
      <c r="A92" s="125"/>
      <c r="B92" s="312" t="s">
        <v>215</v>
      </c>
      <c r="C92" s="270" t="s">
        <v>218</v>
      </c>
      <c r="D92" s="205">
        <v>4068</v>
      </c>
      <c r="E92" s="506">
        <f t="shared" si="1"/>
        <v>20.115709835336006</v>
      </c>
      <c r="F92" s="205">
        <v>3059</v>
      </c>
      <c r="G92" s="205">
        <v>340</v>
      </c>
      <c r="H92" s="205">
        <v>140</v>
      </c>
      <c r="I92" s="205">
        <v>267</v>
      </c>
      <c r="J92" s="205">
        <v>242</v>
      </c>
      <c r="K92" s="204">
        <v>0</v>
      </c>
      <c r="L92" s="383">
        <v>1737</v>
      </c>
      <c r="M92" s="205">
        <v>1163</v>
      </c>
      <c r="N92" s="205">
        <v>237</v>
      </c>
      <c r="O92" s="205">
        <v>108</v>
      </c>
      <c r="P92" s="205">
        <v>176</v>
      </c>
      <c r="Q92" s="205">
        <v>49</v>
      </c>
      <c r="R92" s="384">
        <v>0</v>
      </c>
      <c r="S92" s="205">
        <v>2331</v>
      </c>
      <c r="T92" s="205">
        <v>1896</v>
      </c>
      <c r="U92" s="205">
        <v>103</v>
      </c>
      <c r="V92" s="205">
        <v>32</v>
      </c>
      <c r="W92" s="205">
        <v>91</v>
      </c>
      <c r="X92" s="205">
        <v>193</v>
      </c>
      <c r="Y92" s="204">
        <v>0</v>
      </c>
    </row>
    <row r="93" spans="1:27" s="105" customFormat="1" ht="16.149999999999999" customHeight="1">
      <c r="A93" s="125"/>
      <c r="B93" s="312" t="s">
        <v>333</v>
      </c>
      <c r="C93" s="270" t="s">
        <v>220</v>
      </c>
      <c r="D93" s="205">
        <v>324</v>
      </c>
      <c r="E93" s="506">
        <f t="shared" si="1"/>
        <v>1.602136181575434</v>
      </c>
      <c r="F93" s="205">
        <v>286</v>
      </c>
      <c r="G93" s="205">
        <v>17</v>
      </c>
      <c r="H93" s="205">
        <v>3</v>
      </c>
      <c r="I93" s="205">
        <v>13</v>
      </c>
      <c r="J93" s="205">
        <v>1</v>
      </c>
      <c r="K93" s="204">
        <v>0</v>
      </c>
      <c r="L93" s="383">
        <v>106</v>
      </c>
      <c r="M93" s="205">
        <v>86</v>
      </c>
      <c r="N93" s="205">
        <v>12</v>
      </c>
      <c r="O93" s="205">
        <v>2</v>
      </c>
      <c r="P93" s="205">
        <v>6</v>
      </c>
      <c r="Q93" s="205">
        <v>0</v>
      </c>
      <c r="R93" s="384">
        <v>0</v>
      </c>
      <c r="S93" s="205">
        <v>218</v>
      </c>
      <c r="T93" s="205">
        <v>200</v>
      </c>
      <c r="U93" s="205">
        <v>5</v>
      </c>
      <c r="V93" s="205">
        <v>1</v>
      </c>
      <c r="W93" s="205">
        <v>7</v>
      </c>
      <c r="X93" s="205">
        <v>1</v>
      </c>
      <c r="Y93" s="204">
        <v>0</v>
      </c>
    </row>
    <row r="94" spans="1:27" s="105" customFormat="1" ht="16.149999999999999" customHeight="1">
      <c r="A94" s="125"/>
      <c r="B94" s="312" t="s">
        <v>219</v>
      </c>
      <c r="C94" s="270" t="s">
        <v>264</v>
      </c>
      <c r="D94" s="205">
        <v>220</v>
      </c>
      <c r="E94" s="506">
        <f t="shared" si="1"/>
        <v>1.0878702467487515</v>
      </c>
      <c r="F94" s="205">
        <v>129</v>
      </c>
      <c r="G94" s="205">
        <v>38</v>
      </c>
      <c r="H94" s="205">
        <v>5</v>
      </c>
      <c r="I94" s="205">
        <v>34</v>
      </c>
      <c r="J94" s="205">
        <v>12</v>
      </c>
      <c r="K94" s="204">
        <v>0</v>
      </c>
      <c r="L94" s="383">
        <v>128</v>
      </c>
      <c r="M94" s="205">
        <v>71</v>
      </c>
      <c r="N94" s="205">
        <v>27</v>
      </c>
      <c r="O94" s="205">
        <v>5</v>
      </c>
      <c r="P94" s="205">
        <v>20</v>
      </c>
      <c r="Q94" s="205">
        <v>3</v>
      </c>
      <c r="R94" s="384">
        <v>0</v>
      </c>
      <c r="S94" s="205">
        <v>92</v>
      </c>
      <c r="T94" s="205">
        <v>58</v>
      </c>
      <c r="U94" s="205">
        <v>11</v>
      </c>
      <c r="V94" s="205">
        <v>0</v>
      </c>
      <c r="W94" s="205">
        <v>14</v>
      </c>
      <c r="X94" s="205">
        <v>9</v>
      </c>
      <c r="Y94" s="204">
        <v>0</v>
      </c>
    </row>
    <row r="95" spans="1:27" s="105" customFormat="1" ht="16.149999999999999" customHeight="1">
      <c r="A95" s="125"/>
      <c r="B95" s="312" t="s">
        <v>221</v>
      </c>
      <c r="C95" s="313" t="s">
        <v>266</v>
      </c>
      <c r="D95" s="205">
        <v>489</v>
      </c>
      <c r="E95" s="506">
        <f t="shared" si="1"/>
        <v>2.4180388666369974</v>
      </c>
      <c r="F95" s="205">
        <v>268</v>
      </c>
      <c r="G95" s="205">
        <v>41</v>
      </c>
      <c r="H95" s="205">
        <v>34</v>
      </c>
      <c r="I95" s="205">
        <v>112</v>
      </c>
      <c r="J95" s="205">
        <v>33</v>
      </c>
      <c r="K95" s="204">
        <v>0</v>
      </c>
      <c r="L95" s="383">
        <v>292</v>
      </c>
      <c r="M95" s="205">
        <v>137</v>
      </c>
      <c r="N95" s="205">
        <v>33</v>
      </c>
      <c r="O95" s="205">
        <v>32</v>
      </c>
      <c r="P95" s="205">
        <v>86</v>
      </c>
      <c r="Q95" s="205">
        <v>4</v>
      </c>
      <c r="R95" s="384">
        <v>0</v>
      </c>
      <c r="S95" s="205">
        <v>197</v>
      </c>
      <c r="T95" s="205">
        <v>131</v>
      </c>
      <c r="U95" s="205">
        <v>8</v>
      </c>
      <c r="V95" s="205">
        <v>2</v>
      </c>
      <c r="W95" s="205">
        <v>26</v>
      </c>
      <c r="X95" s="205">
        <v>29</v>
      </c>
      <c r="Y95" s="204">
        <v>0</v>
      </c>
    </row>
    <row r="96" spans="1:27" s="105" customFormat="1" ht="16.149999999999999" customHeight="1">
      <c r="A96" s="125"/>
      <c r="B96" s="312" t="s">
        <v>222</v>
      </c>
      <c r="C96" s="270" t="s">
        <v>265</v>
      </c>
      <c r="D96" s="205">
        <v>2820</v>
      </c>
      <c r="E96" s="506">
        <f t="shared" si="1"/>
        <v>13.944518617415813</v>
      </c>
      <c r="F96" s="205">
        <v>2234</v>
      </c>
      <c r="G96" s="205">
        <v>85</v>
      </c>
      <c r="H96" s="205">
        <v>158</v>
      </c>
      <c r="I96" s="205">
        <v>161</v>
      </c>
      <c r="J96" s="205">
        <v>170</v>
      </c>
      <c r="K96" s="204">
        <v>0</v>
      </c>
      <c r="L96" s="383">
        <v>1060</v>
      </c>
      <c r="M96" s="205">
        <v>780</v>
      </c>
      <c r="N96" s="205">
        <v>57</v>
      </c>
      <c r="O96" s="205">
        <v>97</v>
      </c>
      <c r="P96" s="205">
        <v>92</v>
      </c>
      <c r="Q96" s="205">
        <v>28</v>
      </c>
      <c r="R96" s="384">
        <v>0</v>
      </c>
      <c r="S96" s="205">
        <v>1760</v>
      </c>
      <c r="T96" s="205">
        <v>1454</v>
      </c>
      <c r="U96" s="205">
        <v>28</v>
      </c>
      <c r="V96" s="205">
        <v>61</v>
      </c>
      <c r="W96" s="205">
        <v>69</v>
      </c>
      <c r="X96" s="205">
        <v>142</v>
      </c>
      <c r="Y96" s="204">
        <v>0</v>
      </c>
    </row>
    <row r="97" spans="1:26" s="105" customFormat="1" ht="16.149999999999999" customHeight="1">
      <c r="A97" s="125"/>
      <c r="B97" s="312" t="s">
        <v>223</v>
      </c>
      <c r="C97" s="496" t="s">
        <v>269</v>
      </c>
      <c r="D97" s="205">
        <v>1306</v>
      </c>
      <c r="E97" s="506">
        <f t="shared" si="1"/>
        <v>6.4579933738812239</v>
      </c>
      <c r="F97" s="205">
        <v>840</v>
      </c>
      <c r="G97" s="205">
        <v>58</v>
      </c>
      <c r="H97" s="205">
        <v>74</v>
      </c>
      <c r="I97" s="205">
        <v>231</v>
      </c>
      <c r="J97" s="205">
        <v>96</v>
      </c>
      <c r="K97" s="204">
        <v>2</v>
      </c>
      <c r="L97" s="383">
        <v>508</v>
      </c>
      <c r="M97" s="205">
        <v>314</v>
      </c>
      <c r="N97" s="205">
        <v>32</v>
      </c>
      <c r="O97" s="205">
        <v>44</v>
      </c>
      <c r="P97" s="205">
        <v>101</v>
      </c>
      <c r="Q97" s="205">
        <v>15</v>
      </c>
      <c r="R97" s="384">
        <v>1</v>
      </c>
      <c r="S97" s="205">
        <v>798</v>
      </c>
      <c r="T97" s="205">
        <v>526</v>
      </c>
      <c r="U97" s="205">
        <v>26</v>
      </c>
      <c r="V97" s="205">
        <v>30</v>
      </c>
      <c r="W97" s="205">
        <v>130</v>
      </c>
      <c r="X97" s="205">
        <v>81</v>
      </c>
      <c r="Y97" s="204">
        <v>1</v>
      </c>
    </row>
    <row r="98" spans="1:26" s="105" customFormat="1" ht="16.149999999999999" customHeight="1">
      <c r="A98" s="125"/>
      <c r="B98" s="312" t="s">
        <v>224</v>
      </c>
      <c r="C98" s="270" t="s">
        <v>89</v>
      </c>
      <c r="D98" s="205">
        <v>1056</v>
      </c>
      <c r="E98" s="506">
        <f t="shared" si="1"/>
        <v>5.2217771843940071</v>
      </c>
      <c r="F98" s="205">
        <v>952</v>
      </c>
      <c r="G98" s="205">
        <v>10</v>
      </c>
      <c r="H98" s="205">
        <v>14</v>
      </c>
      <c r="I98" s="205">
        <v>67</v>
      </c>
      <c r="J98" s="205">
        <v>9</v>
      </c>
      <c r="K98" s="204">
        <v>0</v>
      </c>
      <c r="L98" s="383">
        <v>362</v>
      </c>
      <c r="M98" s="205">
        <v>328</v>
      </c>
      <c r="N98" s="205">
        <v>6</v>
      </c>
      <c r="O98" s="205">
        <v>7</v>
      </c>
      <c r="P98" s="205">
        <v>16</v>
      </c>
      <c r="Q98" s="205">
        <v>4</v>
      </c>
      <c r="R98" s="384">
        <v>0</v>
      </c>
      <c r="S98" s="205">
        <v>694</v>
      </c>
      <c r="T98" s="205">
        <v>624</v>
      </c>
      <c r="U98" s="205">
        <v>4</v>
      </c>
      <c r="V98" s="205">
        <v>7</v>
      </c>
      <c r="W98" s="205">
        <v>51</v>
      </c>
      <c r="X98" s="205">
        <v>5</v>
      </c>
      <c r="Y98" s="204">
        <v>0</v>
      </c>
    </row>
    <row r="99" spans="1:26" s="105" customFormat="1" ht="16.149999999999999" customHeight="1">
      <c r="A99" s="125"/>
      <c r="B99" s="312" t="s">
        <v>225</v>
      </c>
      <c r="C99" s="270" t="s">
        <v>90</v>
      </c>
      <c r="D99" s="205">
        <v>4129</v>
      </c>
      <c r="E99" s="506">
        <f t="shared" si="1"/>
        <v>20.417346585570883</v>
      </c>
      <c r="F99" s="205">
        <v>3889</v>
      </c>
      <c r="G99" s="205">
        <v>59</v>
      </c>
      <c r="H99" s="205">
        <v>58</v>
      </c>
      <c r="I99" s="205">
        <v>53</v>
      </c>
      <c r="J99" s="205">
        <v>54</v>
      </c>
      <c r="K99" s="204">
        <v>0</v>
      </c>
      <c r="L99" s="383">
        <v>831</v>
      </c>
      <c r="M99" s="205">
        <v>706</v>
      </c>
      <c r="N99" s="205">
        <v>31</v>
      </c>
      <c r="O99" s="205">
        <v>55</v>
      </c>
      <c r="P99" s="205">
        <v>34</v>
      </c>
      <c r="Q99" s="205">
        <v>4</v>
      </c>
      <c r="R99" s="384">
        <v>0</v>
      </c>
      <c r="S99" s="205">
        <v>3298</v>
      </c>
      <c r="T99" s="205">
        <v>3183</v>
      </c>
      <c r="U99" s="205">
        <v>28</v>
      </c>
      <c r="V99" s="205">
        <v>3</v>
      </c>
      <c r="W99" s="205">
        <v>19</v>
      </c>
      <c r="X99" s="205">
        <v>50</v>
      </c>
      <c r="Y99" s="204">
        <v>0</v>
      </c>
      <c r="Z99" s="110"/>
    </row>
    <row r="100" spans="1:26" s="105" customFormat="1" ht="16.149999999999999" customHeight="1">
      <c r="A100" s="125"/>
      <c r="B100" s="312" t="s">
        <v>226</v>
      </c>
      <c r="C100" s="270" t="s">
        <v>88</v>
      </c>
      <c r="D100" s="205">
        <v>378</v>
      </c>
      <c r="E100" s="506">
        <f t="shared" si="1"/>
        <v>1.8691588785046727</v>
      </c>
      <c r="F100" s="205">
        <v>368</v>
      </c>
      <c r="G100" s="205">
        <v>6</v>
      </c>
      <c r="H100" s="205">
        <v>2</v>
      </c>
      <c r="I100" s="204">
        <v>0</v>
      </c>
      <c r="J100" s="204">
        <v>0</v>
      </c>
      <c r="K100" s="204">
        <v>0</v>
      </c>
      <c r="L100" s="383">
        <v>216</v>
      </c>
      <c r="M100" s="205">
        <v>209</v>
      </c>
      <c r="N100" s="205">
        <v>6</v>
      </c>
      <c r="O100" s="205">
        <v>1</v>
      </c>
      <c r="P100" s="204">
        <v>0</v>
      </c>
      <c r="Q100" s="204">
        <v>0</v>
      </c>
      <c r="R100" s="384">
        <v>0</v>
      </c>
      <c r="S100" s="205">
        <v>162</v>
      </c>
      <c r="T100" s="205">
        <v>159</v>
      </c>
      <c r="U100" s="204">
        <v>0</v>
      </c>
      <c r="V100" s="205">
        <v>1</v>
      </c>
      <c r="W100" s="204">
        <v>0</v>
      </c>
      <c r="X100" s="204">
        <v>0</v>
      </c>
      <c r="Y100" s="204">
        <v>0</v>
      </c>
    </row>
    <row r="101" spans="1:26" s="105" customFormat="1" ht="16.149999999999999" customHeight="1">
      <c r="A101" s="125"/>
      <c r="B101" s="312" t="s">
        <v>227</v>
      </c>
      <c r="C101" s="313" t="s">
        <v>414</v>
      </c>
      <c r="D101" s="205">
        <v>1549</v>
      </c>
      <c r="E101" s="506">
        <f t="shared" si="1"/>
        <v>7.6595955100628004</v>
      </c>
      <c r="F101" s="205">
        <v>1134</v>
      </c>
      <c r="G101" s="205">
        <v>116</v>
      </c>
      <c r="H101" s="205">
        <v>26</v>
      </c>
      <c r="I101" s="205">
        <v>214</v>
      </c>
      <c r="J101" s="205">
        <v>36</v>
      </c>
      <c r="K101" s="205">
        <v>16</v>
      </c>
      <c r="L101" s="383">
        <v>926</v>
      </c>
      <c r="M101" s="205">
        <v>640</v>
      </c>
      <c r="N101" s="205">
        <v>90</v>
      </c>
      <c r="O101" s="205">
        <v>21</v>
      </c>
      <c r="P101" s="205">
        <v>154</v>
      </c>
      <c r="Q101" s="205">
        <v>12</v>
      </c>
      <c r="R101" s="385">
        <v>3</v>
      </c>
      <c r="S101" s="205">
        <v>623</v>
      </c>
      <c r="T101" s="205">
        <v>494</v>
      </c>
      <c r="U101" s="205">
        <v>26</v>
      </c>
      <c r="V101" s="205">
        <v>5</v>
      </c>
      <c r="W101" s="205">
        <v>60</v>
      </c>
      <c r="X101" s="205">
        <v>24</v>
      </c>
      <c r="Y101" s="205">
        <v>13</v>
      </c>
    </row>
    <row r="102" spans="1:26" s="105" customFormat="1" ht="16.149999999999999" customHeight="1">
      <c r="A102" s="125"/>
      <c r="B102" s="312" t="s">
        <v>228</v>
      </c>
      <c r="C102" s="313" t="s">
        <v>415</v>
      </c>
      <c r="D102" s="205">
        <v>805</v>
      </c>
      <c r="E102" s="506">
        <f t="shared" si="1"/>
        <v>3.9806161301488405</v>
      </c>
      <c r="F102" s="205">
        <v>805</v>
      </c>
      <c r="G102" s="204">
        <v>0</v>
      </c>
      <c r="H102" s="204">
        <v>0</v>
      </c>
      <c r="I102" s="204">
        <v>0</v>
      </c>
      <c r="J102" s="204">
        <v>0</v>
      </c>
      <c r="K102" s="204">
        <v>0</v>
      </c>
      <c r="L102" s="383">
        <v>496</v>
      </c>
      <c r="M102" s="205">
        <v>496</v>
      </c>
      <c r="N102" s="204">
        <v>0</v>
      </c>
      <c r="O102" s="204">
        <v>0</v>
      </c>
      <c r="P102" s="204">
        <v>0</v>
      </c>
      <c r="Q102" s="204">
        <v>0</v>
      </c>
      <c r="R102" s="384">
        <v>0</v>
      </c>
      <c r="S102" s="205">
        <v>309</v>
      </c>
      <c r="T102" s="205">
        <v>309</v>
      </c>
      <c r="U102" s="204">
        <v>0</v>
      </c>
      <c r="V102" s="204">
        <v>0</v>
      </c>
      <c r="W102" s="204">
        <v>0</v>
      </c>
      <c r="X102" s="204">
        <v>0</v>
      </c>
      <c r="Y102" s="204">
        <v>0</v>
      </c>
    </row>
    <row r="103" spans="1:26" s="105" customFormat="1" ht="16.149999999999999" customHeight="1">
      <c r="A103" s="125"/>
      <c r="B103" s="312" t="s">
        <v>267</v>
      </c>
      <c r="C103" s="270" t="s">
        <v>245</v>
      </c>
      <c r="D103" s="205">
        <v>219</v>
      </c>
      <c r="E103" s="506">
        <f t="shared" si="1"/>
        <v>1.0829253819908025</v>
      </c>
      <c r="F103" s="205">
        <v>55</v>
      </c>
      <c r="G103" s="204">
        <v>0</v>
      </c>
      <c r="H103" s="204">
        <v>2</v>
      </c>
      <c r="I103" s="205">
        <v>12</v>
      </c>
      <c r="J103" s="205">
        <v>0</v>
      </c>
      <c r="K103" s="204">
        <v>0</v>
      </c>
      <c r="L103" s="383">
        <v>138</v>
      </c>
      <c r="M103" s="205">
        <v>26</v>
      </c>
      <c r="N103" s="204">
        <v>0</v>
      </c>
      <c r="O103" s="204">
        <v>1</v>
      </c>
      <c r="P103" s="205">
        <v>8</v>
      </c>
      <c r="Q103" s="205">
        <v>0</v>
      </c>
      <c r="R103" s="384">
        <v>0</v>
      </c>
      <c r="S103" s="205">
        <v>81</v>
      </c>
      <c r="T103" s="205">
        <v>29</v>
      </c>
      <c r="U103" s="204">
        <v>0</v>
      </c>
      <c r="V103" s="204">
        <v>1</v>
      </c>
      <c r="W103" s="205">
        <v>4</v>
      </c>
      <c r="X103" s="205">
        <v>0</v>
      </c>
      <c r="Y103" s="204">
        <v>0</v>
      </c>
    </row>
    <row r="104" spans="1:26" s="105" customFormat="1" ht="16.149999999999999" customHeight="1">
      <c r="A104" s="125"/>
      <c r="B104" s="642" t="s">
        <v>87</v>
      </c>
      <c r="C104" s="643"/>
      <c r="D104" s="205">
        <v>1102</v>
      </c>
      <c r="E104" s="506">
        <f t="shared" si="1"/>
        <v>5.4492409632596548</v>
      </c>
      <c r="F104" s="205">
        <v>257</v>
      </c>
      <c r="G104" s="205">
        <v>37</v>
      </c>
      <c r="H104" s="205">
        <v>91</v>
      </c>
      <c r="I104" s="205">
        <v>435</v>
      </c>
      <c r="J104" s="205">
        <v>278</v>
      </c>
      <c r="K104" s="204">
        <v>0</v>
      </c>
      <c r="L104" s="383">
        <v>759</v>
      </c>
      <c r="M104" s="205">
        <v>188</v>
      </c>
      <c r="N104" s="205">
        <v>28</v>
      </c>
      <c r="O104" s="205">
        <v>86</v>
      </c>
      <c r="P104" s="205">
        <v>399</v>
      </c>
      <c r="Q104" s="205">
        <v>55</v>
      </c>
      <c r="R104" s="384">
        <v>0</v>
      </c>
      <c r="S104" s="205">
        <v>343</v>
      </c>
      <c r="T104" s="205">
        <v>69</v>
      </c>
      <c r="U104" s="205">
        <v>9</v>
      </c>
      <c r="V104" s="205">
        <v>5</v>
      </c>
      <c r="W104" s="205">
        <v>36</v>
      </c>
      <c r="X104" s="205">
        <v>223</v>
      </c>
      <c r="Y104" s="204">
        <v>0</v>
      </c>
    </row>
    <row r="105" spans="1:26" s="105" customFormat="1" ht="16.149999999999999" customHeight="1">
      <c r="A105" s="125"/>
      <c r="B105" s="642" t="s">
        <v>86</v>
      </c>
      <c r="C105" s="643"/>
      <c r="D105" s="205">
        <v>11570</v>
      </c>
      <c r="E105" s="506">
        <f t="shared" si="1"/>
        <v>57.212085249468423</v>
      </c>
      <c r="F105" s="205">
        <v>9258</v>
      </c>
      <c r="G105" s="205">
        <v>820</v>
      </c>
      <c r="H105" s="205">
        <v>230</v>
      </c>
      <c r="I105" s="205">
        <v>763</v>
      </c>
      <c r="J105" s="205">
        <v>384</v>
      </c>
      <c r="K105" s="140">
        <v>58</v>
      </c>
      <c r="L105" s="383">
        <v>7816</v>
      </c>
      <c r="M105" s="205">
        <v>6145</v>
      </c>
      <c r="N105" s="205">
        <v>625</v>
      </c>
      <c r="O105" s="205">
        <v>218</v>
      </c>
      <c r="P105" s="205">
        <v>688</v>
      </c>
      <c r="Q105" s="205">
        <v>92</v>
      </c>
      <c r="R105" s="385">
        <v>3</v>
      </c>
      <c r="S105" s="205">
        <v>3754</v>
      </c>
      <c r="T105" s="205">
        <v>3113</v>
      </c>
      <c r="U105" s="205">
        <v>195</v>
      </c>
      <c r="V105" s="205">
        <v>12</v>
      </c>
      <c r="W105" s="205">
        <v>75</v>
      </c>
      <c r="X105" s="205">
        <v>292</v>
      </c>
      <c r="Y105" s="205">
        <v>55</v>
      </c>
    </row>
    <row r="106" spans="1:26" s="105" customFormat="1" ht="16.149999999999999" customHeight="1" thickBot="1">
      <c r="A106" s="150"/>
      <c r="B106" s="651" t="s">
        <v>85</v>
      </c>
      <c r="C106" s="652"/>
      <c r="D106" s="386">
        <v>18652</v>
      </c>
      <c r="E106" s="509">
        <f t="shared" si="1"/>
        <v>92.231617465262332</v>
      </c>
      <c r="F106" s="203">
        <v>15355</v>
      </c>
      <c r="G106" s="203">
        <v>823</v>
      </c>
      <c r="H106" s="203">
        <v>517</v>
      </c>
      <c r="I106" s="203">
        <v>1202</v>
      </c>
      <c r="J106" s="203">
        <v>657</v>
      </c>
      <c r="K106" s="203">
        <v>18</v>
      </c>
      <c r="L106" s="386">
        <v>7831</v>
      </c>
      <c r="M106" s="203">
        <v>5999</v>
      </c>
      <c r="N106" s="203">
        <v>578</v>
      </c>
      <c r="O106" s="203">
        <v>375</v>
      </c>
      <c r="P106" s="203">
        <v>727</v>
      </c>
      <c r="Q106" s="203">
        <v>120</v>
      </c>
      <c r="R106" s="387">
        <v>4</v>
      </c>
      <c r="S106" s="203">
        <v>10821</v>
      </c>
      <c r="T106" s="203">
        <v>9356</v>
      </c>
      <c r="U106" s="203">
        <v>245</v>
      </c>
      <c r="V106" s="203">
        <v>142</v>
      </c>
      <c r="W106" s="203">
        <v>475</v>
      </c>
      <c r="X106" s="203">
        <v>537</v>
      </c>
      <c r="Y106" s="203">
        <v>14</v>
      </c>
    </row>
    <row r="107" spans="1:26" s="126" customFormat="1" ht="16.149999999999999" customHeight="1">
      <c r="A107" s="202" t="s">
        <v>380</v>
      </c>
      <c r="B107" s="202"/>
      <c r="C107" s="202"/>
      <c r="D107" s="202"/>
      <c r="E107" s="510"/>
      <c r="K107" s="308"/>
      <c r="L107" s="308"/>
      <c r="M107" s="308"/>
      <c r="N107" s="308"/>
      <c r="O107" s="308"/>
      <c r="P107" s="308"/>
      <c r="Q107" s="308"/>
      <c r="R107" s="308"/>
      <c r="S107" s="308"/>
      <c r="Y107" s="285" t="s">
        <v>32</v>
      </c>
    </row>
    <row r="108" spans="1:26" s="126" customFormat="1" ht="16.149999999999999" customHeight="1">
      <c r="A108" s="106" t="s">
        <v>381</v>
      </c>
      <c r="B108" s="106"/>
      <c r="C108" s="106"/>
      <c r="E108" s="510"/>
      <c r="K108" s="308"/>
      <c r="L108" s="308"/>
      <c r="M108" s="308"/>
      <c r="N108" s="308"/>
      <c r="O108" s="308"/>
      <c r="P108" s="308"/>
      <c r="Q108" s="308"/>
      <c r="R108" s="308"/>
      <c r="S108" s="308"/>
    </row>
    <row r="109" spans="1:26" ht="16.149999999999999" customHeight="1">
      <c r="A109" s="158"/>
      <c r="B109" s="158"/>
      <c r="C109" s="158"/>
      <c r="D109" s="158"/>
      <c r="E109" s="511"/>
      <c r="F109" s="158"/>
      <c r="G109" s="158"/>
      <c r="H109" s="158"/>
      <c r="I109" s="158"/>
      <c r="J109" s="158"/>
      <c r="K109" s="161"/>
      <c r="L109" s="161"/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  <c r="W109" s="158"/>
      <c r="X109" s="158"/>
      <c r="Y109" s="158"/>
    </row>
    <row r="110" spans="1:26" ht="16.149999999999999" customHeight="1">
      <c r="A110" s="158"/>
      <c r="B110" s="158"/>
      <c r="C110" s="158"/>
      <c r="D110" s="158"/>
      <c r="E110" s="511"/>
      <c r="F110" s="158"/>
      <c r="G110" s="158"/>
      <c r="H110" s="158"/>
      <c r="I110" s="158"/>
      <c r="J110" s="158"/>
      <c r="K110" s="161"/>
      <c r="L110" s="161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</row>
    <row r="111" spans="1:26" ht="16.149999999999999" customHeight="1">
      <c r="M111" s="227"/>
      <c r="N111" s="227"/>
      <c r="O111" s="227"/>
      <c r="P111" s="227"/>
      <c r="Q111" s="227"/>
      <c r="R111" s="227"/>
      <c r="S111" s="227"/>
    </row>
    <row r="112" spans="1:26" ht="16.149999999999999" customHeight="1">
      <c r="M112" s="227"/>
      <c r="N112" s="227"/>
      <c r="O112" s="227"/>
      <c r="P112" s="227"/>
      <c r="Q112" s="227"/>
      <c r="R112" s="227"/>
      <c r="S112" s="227"/>
    </row>
    <row r="113" spans="13:19" ht="16.149999999999999" customHeight="1">
      <c r="M113" s="227"/>
      <c r="N113" s="227"/>
      <c r="O113" s="227"/>
      <c r="P113" s="227"/>
      <c r="Q113" s="227"/>
      <c r="R113" s="227"/>
      <c r="S113" s="227"/>
    </row>
    <row r="114" spans="13:19" ht="16.149999999999999" customHeight="1">
      <c r="M114" s="227"/>
      <c r="N114" s="227"/>
      <c r="O114" s="227"/>
      <c r="P114" s="227"/>
      <c r="Q114" s="227"/>
      <c r="R114" s="227"/>
      <c r="S114" s="227"/>
    </row>
    <row r="115" spans="13:19" ht="16.149999999999999" customHeight="1">
      <c r="M115" s="227"/>
      <c r="N115" s="227"/>
      <c r="O115" s="227"/>
      <c r="P115" s="227"/>
      <c r="Q115" s="227"/>
      <c r="R115" s="227"/>
      <c r="S115" s="227"/>
    </row>
    <row r="116" spans="13:19" ht="16.149999999999999" customHeight="1">
      <c r="M116" s="227"/>
      <c r="N116" s="227"/>
      <c r="O116" s="227"/>
      <c r="P116" s="227"/>
      <c r="Q116" s="227"/>
      <c r="R116" s="227"/>
      <c r="S116" s="227"/>
    </row>
    <row r="117" spans="13:19" ht="16.149999999999999" customHeight="1">
      <c r="M117" s="227"/>
      <c r="N117" s="227"/>
      <c r="O117" s="227"/>
      <c r="P117" s="227"/>
      <c r="Q117" s="227"/>
      <c r="R117" s="227"/>
      <c r="S117" s="227"/>
    </row>
    <row r="118" spans="13:19" ht="16.149999999999999" customHeight="1">
      <c r="M118" s="227"/>
      <c r="N118" s="227"/>
      <c r="O118" s="227"/>
      <c r="P118" s="227"/>
      <c r="Q118" s="227"/>
      <c r="R118" s="227"/>
      <c r="S118" s="227"/>
    </row>
    <row r="119" spans="13:19" ht="16.149999999999999" customHeight="1">
      <c r="M119" s="227"/>
      <c r="N119" s="227"/>
      <c r="O119" s="227"/>
      <c r="P119" s="227"/>
      <c r="Q119" s="227"/>
      <c r="R119" s="227"/>
      <c r="S119" s="227"/>
    </row>
    <row r="120" spans="13:19" ht="16.149999999999999" customHeight="1">
      <c r="M120" s="227"/>
      <c r="N120" s="227"/>
      <c r="O120" s="227"/>
      <c r="P120" s="227"/>
      <c r="Q120" s="227"/>
      <c r="R120" s="227"/>
      <c r="S120" s="227"/>
    </row>
    <row r="121" spans="13:19" ht="16.149999999999999" customHeight="1">
      <c r="M121" s="227"/>
      <c r="N121" s="227"/>
      <c r="O121" s="227"/>
      <c r="P121" s="227"/>
      <c r="Q121" s="227"/>
      <c r="R121" s="227"/>
      <c r="S121" s="227"/>
    </row>
    <row r="122" spans="13:19" ht="16.149999999999999" customHeight="1">
      <c r="M122" s="227"/>
      <c r="N122" s="227"/>
      <c r="O122" s="227"/>
      <c r="P122" s="227"/>
      <c r="Q122" s="227"/>
      <c r="R122" s="227"/>
      <c r="S122" s="227"/>
    </row>
    <row r="123" spans="13:19" ht="16.149999999999999" customHeight="1">
      <c r="M123" s="227"/>
      <c r="N123" s="227"/>
      <c r="O123" s="227"/>
      <c r="P123" s="227"/>
      <c r="Q123" s="227"/>
      <c r="R123" s="227"/>
      <c r="S123" s="227"/>
    </row>
    <row r="124" spans="13:19" ht="16.149999999999999" customHeight="1">
      <c r="M124" s="227"/>
      <c r="N124" s="227"/>
      <c r="O124" s="227"/>
      <c r="P124" s="227"/>
      <c r="Q124" s="227"/>
      <c r="R124" s="227"/>
      <c r="S124" s="227"/>
    </row>
    <row r="125" spans="13:19" ht="16.149999999999999" customHeight="1">
      <c r="M125" s="227"/>
      <c r="N125" s="227"/>
      <c r="O125" s="227"/>
      <c r="P125" s="227"/>
      <c r="Q125" s="227"/>
      <c r="R125" s="227"/>
      <c r="S125" s="227"/>
    </row>
    <row r="126" spans="13:19" ht="16.149999999999999" customHeight="1">
      <c r="M126" s="227"/>
      <c r="N126" s="227"/>
      <c r="O126" s="227"/>
      <c r="P126" s="227"/>
      <c r="Q126" s="227"/>
      <c r="R126" s="227"/>
      <c r="S126" s="227"/>
    </row>
    <row r="127" spans="13:19" ht="16.149999999999999" customHeight="1">
      <c r="M127" s="227"/>
      <c r="N127" s="227"/>
      <c r="O127" s="227"/>
      <c r="P127" s="227"/>
      <c r="Q127" s="227"/>
      <c r="R127" s="227"/>
      <c r="S127" s="227"/>
    </row>
    <row r="128" spans="13:19" ht="16.149999999999999" customHeight="1">
      <c r="M128" s="227"/>
      <c r="N128" s="227"/>
      <c r="O128" s="227"/>
      <c r="P128" s="227"/>
      <c r="Q128" s="227"/>
      <c r="R128" s="227"/>
      <c r="S128" s="227"/>
    </row>
    <row r="129" spans="13:19" ht="16.149999999999999" customHeight="1">
      <c r="M129" s="227"/>
      <c r="N129" s="227"/>
      <c r="O129" s="227"/>
      <c r="P129" s="227"/>
      <c r="Q129" s="227"/>
      <c r="R129" s="227"/>
      <c r="S129" s="227"/>
    </row>
    <row r="130" spans="13:19" ht="16.149999999999999" customHeight="1">
      <c r="M130" s="227"/>
      <c r="N130" s="227"/>
      <c r="O130" s="227"/>
      <c r="P130" s="227"/>
      <c r="Q130" s="227"/>
      <c r="R130" s="227"/>
      <c r="S130" s="227"/>
    </row>
    <row r="131" spans="13:19" ht="16.149999999999999" customHeight="1">
      <c r="M131" s="227"/>
      <c r="N131" s="227"/>
      <c r="O131" s="227"/>
      <c r="P131" s="227"/>
      <c r="Q131" s="227"/>
      <c r="R131" s="227"/>
      <c r="S131" s="227"/>
    </row>
    <row r="132" spans="13:19" ht="16.149999999999999" customHeight="1">
      <c r="M132" s="227"/>
      <c r="N132" s="227"/>
      <c r="O132" s="227"/>
      <c r="P132" s="227"/>
      <c r="Q132" s="227"/>
      <c r="R132" s="227"/>
      <c r="S132" s="227"/>
    </row>
    <row r="133" spans="13:19" ht="16.149999999999999" customHeight="1">
      <c r="M133" s="227"/>
      <c r="N133" s="227"/>
      <c r="O133" s="227"/>
      <c r="P133" s="227"/>
      <c r="Q133" s="227"/>
      <c r="R133" s="227"/>
      <c r="S133" s="227"/>
    </row>
    <row r="134" spans="13:19" ht="16.149999999999999" customHeight="1">
      <c r="M134" s="227"/>
      <c r="N134" s="227"/>
      <c r="O134" s="227"/>
      <c r="P134" s="227"/>
      <c r="Q134" s="227"/>
      <c r="R134" s="227"/>
      <c r="S134" s="227"/>
    </row>
    <row r="135" spans="13:19" ht="16.149999999999999" customHeight="1">
      <c r="M135" s="227"/>
      <c r="N135" s="227"/>
      <c r="O135" s="227"/>
      <c r="P135" s="227"/>
      <c r="Q135" s="227"/>
      <c r="R135" s="227"/>
      <c r="S135" s="227"/>
    </row>
    <row r="136" spans="13:19" ht="16.149999999999999" customHeight="1">
      <c r="M136" s="227"/>
      <c r="N136" s="227"/>
      <c r="O136" s="227"/>
      <c r="P136" s="227"/>
      <c r="Q136" s="227"/>
      <c r="R136" s="227"/>
      <c r="S136" s="227"/>
    </row>
    <row r="137" spans="13:19" ht="16.149999999999999" customHeight="1">
      <c r="M137" s="227"/>
      <c r="N137" s="227"/>
      <c r="O137" s="227"/>
      <c r="P137" s="227"/>
      <c r="Q137" s="227"/>
      <c r="R137" s="227"/>
      <c r="S137" s="227"/>
    </row>
    <row r="138" spans="13:19" ht="16.149999999999999" customHeight="1">
      <c r="M138" s="227"/>
      <c r="N138" s="227"/>
      <c r="O138" s="227"/>
      <c r="P138" s="227"/>
      <c r="Q138" s="227"/>
      <c r="R138" s="227"/>
      <c r="S138" s="227"/>
    </row>
    <row r="139" spans="13:19" ht="16.149999999999999" customHeight="1">
      <c r="M139" s="227"/>
      <c r="N139" s="227"/>
      <c r="O139" s="227"/>
      <c r="P139" s="227"/>
      <c r="Q139" s="227"/>
      <c r="R139" s="227"/>
      <c r="S139" s="227"/>
    </row>
    <row r="140" spans="13:19" ht="16.149999999999999" customHeight="1">
      <c r="M140" s="227"/>
      <c r="N140" s="227"/>
      <c r="O140" s="227"/>
      <c r="P140" s="227"/>
      <c r="Q140" s="227"/>
      <c r="R140" s="227"/>
      <c r="S140" s="227"/>
    </row>
    <row r="141" spans="13:19" ht="16.149999999999999" customHeight="1">
      <c r="M141" s="227"/>
      <c r="N141" s="227"/>
      <c r="O141" s="227"/>
      <c r="P141" s="227"/>
      <c r="Q141" s="227"/>
      <c r="R141" s="227"/>
      <c r="S141" s="227"/>
    </row>
    <row r="142" spans="13:19" ht="16.149999999999999" customHeight="1">
      <c r="M142" s="227"/>
      <c r="N142" s="227"/>
      <c r="O142" s="227"/>
      <c r="P142" s="227"/>
      <c r="Q142" s="227"/>
      <c r="R142" s="227"/>
      <c r="S142" s="227"/>
    </row>
    <row r="143" spans="13:19" ht="16.149999999999999" customHeight="1">
      <c r="M143" s="227"/>
      <c r="N143" s="227"/>
      <c r="O143" s="227"/>
      <c r="P143" s="227"/>
      <c r="Q143" s="227"/>
      <c r="R143" s="227"/>
      <c r="S143" s="227"/>
    </row>
    <row r="144" spans="13:19" ht="16.149999999999999" customHeight="1">
      <c r="M144" s="227"/>
      <c r="N144" s="227"/>
      <c r="O144" s="227"/>
      <c r="P144" s="227"/>
      <c r="Q144" s="227"/>
      <c r="R144" s="227"/>
      <c r="S144" s="227"/>
    </row>
    <row r="145" spans="13:19" ht="16.149999999999999" customHeight="1">
      <c r="M145" s="227"/>
      <c r="N145" s="227"/>
      <c r="O145" s="227"/>
      <c r="P145" s="227"/>
      <c r="Q145" s="227"/>
      <c r="R145" s="227"/>
      <c r="S145" s="227"/>
    </row>
    <row r="146" spans="13:19" ht="16.149999999999999" customHeight="1">
      <c r="M146" s="227"/>
      <c r="N146" s="227"/>
      <c r="O146" s="227"/>
      <c r="P146" s="227"/>
      <c r="Q146" s="227"/>
      <c r="R146" s="227"/>
      <c r="S146" s="227"/>
    </row>
    <row r="147" spans="13:19" ht="16.149999999999999" customHeight="1">
      <c r="M147" s="227"/>
      <c r="N147" s="227"/>
      <c r="O147" s="227"/>
      <c r="P147" s="227"/>
      <c r="Q147" s="227"/>
      <c r="R147" s="227"/>
      <c r="S147" s="227"/>
    </row>
    <row r="148" spans="13:19" ht="16.149999999999999" customHeight="1">
      <c r="M148" s="227"/>
      <c r="N148" s="227"/>
      <c r="O148" s="227"/>
      <c r="P148" s="227"/>
      <c r="Q148" s="227"/>
      <c r="R148" s="227"/>
      <c r="S148" s="227"/>
    </row>
    <row r="149" spans="13:19" ht="16.149999999999999" customHeight="1">
      <c r="M149" s="227"/>
      <c r="N149" s="227"/>
      <c r="O149" s="227"/>
      <c r="P149" s="227"/>
      <c r="Q149" s="227"/>
      <c r="R149" s="227"/>
      <c r="S149" s="227"/>
    </row>
    <row r="150" spans="13:19" ht="16.149999999999999" customHeight="1">
      <c r="M150" s="227"/>
      <c r="N150" s="227"/>
      <c r="O150" s="227"/>
      <c r="P150" s="227"/>
      <c r="Q150" s="227"/>
      <c r="R150" s="227"/>
      <c r="S150" s="227"/>
    </row>
    <row r="151" spans="13:19" ht="16.149999999999999" customHeight="1">
      <c r="M151" s="227"/>
      <c r="N151" s="227"/>
      <c r="O151" s="227"/>
      <c r="P151" s="227"/>
      <c r="Q151" s="227"/>
      <c r="R151" s="227"/>
      <c r="S151" s="227"/>
    </row>
    <row r="152" spans="13:19" ht="16.149999999999999" customHeight="1">
      <c r="M152" s="227"/>
      <c r="N152" s="227"/>
      <c r="O152" s="227"/>
      <c r="P152" s="227"/>
      <c r="Q152" s="227"/>
      <c r="R152" s="227"/>
      <c r="S152" s="227"/>
    </row>
    <row r="153" spans="13:19" ht="16.149999999999999" customHeight="1">
      <c r="M153" s="227"/>
      <c r="N153" s="227"/>
      <c r="O153" s="227"/>
      <c r="P153" s="227"/>
      <c r="Q153" s="227"/>
      <c r="R153" s="227"/>
      <c r="S153" s="227"/>
    </row>
    <row r="154" spans="13:19" ht="16.149999999999999" customHeight="1">
      <c r="M154" s="227"/>
      <c r="N154" s="227"/>
      <c r="O154" s="227"/>
      <c r="P154" s="227"/>
      <c r="Q154" s="227"/>
      <c r="R154" s="227"/>
      <c r="S154" s="227"/>
    </row>
    <row r="155" spans="13:19" ht="16.149999999999999" customHeight="1">
      <c r="M155" s="227"/>
      <c r="N155" s="227"/>
      <c r="O155" s="227"/>
      <c r="P155" s="227"/>
      <c r="Q155" s="227"/>
      <c r="R155" s="227"/>
      <c r="S155" s="227"/>
    </row>
    <row r="156" spans="13:19" ht="16.149999999999999" customHeight="1">
      <c r="M156" s="227"/>
      <c r="N156" s="227"/>
      <c r="O156" s="227"/>
      <c r="P156" s="227"/>
      <c r="Q156" s="227"/>
      <c r="R156" s="227"/>
      <c r="S156" s="227"/>
    </row>
    <row r="157" spans="13:19" ht="16.149999999999999" customHeight="1">
      <c r="M157" s="227"/>
      <c r="N157" s="227"/>
      <c r="O157" s="227"/>
      <c r="P157" s="227"/>
      <c r="Q157" s="227"/>
      <c r="R157" s="227"/>
      <c r="S157" s="227"/>
    </row>
    <row r="158" spans="13:19" ht="16.149999999999999" customHeight="1">
      <c r="M158" s="227"/>
      <c r="N158" s="227"/>
      <c r="O158" s="227"/>
      <c r="P158" s="227"/>
      <c r="Q158" s="227"/>
      <c r="R158" s="227"/>
      <c r="S158" s="227"/>
    </row>
    <row r="159" spans="13:19" ht="16.149999999999999" customHeight="1">
      <c r="M159" s="227"/>
      <c r="N159" s="227"/>
      <c r="O159" s="227"/>
      <c r="P159" s="227"/>
      <c r="Q159" s="227"/>
      <c r="R159" s="227"/>
      <c r="S159" s="227"/>
    </row>
    <row r="160" spans="13:19" ht="16.149999999999999" customHeight="1">
      <c r="M160" s="227"/>
      <c r="N160" s="227"/>
      <c r="O160" s="227"/>
      <c r="P160" s="227"/>
      <c r="Q160" s="227"/>
      <c r="R160" s="227"/>
      <c r="S160" s="227"/>
    </row>
    <row r="161" spans="13:19" ht="16.149999999999999" customHeight="1">
      <c r="M161" s="227"/>
      <c r="N161" s="227"/>
      <c r="O161" s="227"/>
      <c r="P161" s="227"/>
      <c r="Q161" s="227"/>
      <c r="R161" s="227"/>
      <c r="S161" s="227"/>
    </row>
    <row r="162" spans="13:19" ht="16.149999999999999" customHeight="1">
      <c r="M162" s="227"/>
      <c r="N162" s="227"/>
      <c r="O162" s="227"/>
      <c r="P162" s="227"/>
      <c r="Q162" s="227"/>
      <c r="R162" s="227"/>
      <c r="S162" s="227"/>
    </row>
    <row r="163" spans="13:19" ht="16.149999999999999" customHeight="1">
      <c r="M163" s="227"/>
      <c r="N163" s="227"/>
      <c r="O163" s="227"/>
      <c r="P163" s="227"/>
      <c r="Q163" s="227"/>
      <c r="R163" s="227"/>
      <c r="S163" s="227"/>
    </row>
    <row r="164" spans="13:19" ht="16.149999999999999" customHeight="1">
      <c r="M164" s="227"/>
      <c r="N164" s="227"/>
      <c r="O164" s="227"/>
      <c r="P164" s="227"/>
      <c r="Q164" s="227"/>
      <c r="R164" s="227"/>
      <c r="S164" s="227"/>
    </row>
    <row r="165" spans="13:19" ht="16.149999999999999" customHeight="1">
      <c r="M165" s="227"/>
      <c r="N165" s="227"/>
      <c r="O165" s="227"/>
      <c r="P165" s="227"/>
      <c r="Q165" s="227"/>
      <c r="R165" s="227"/>
      <c r="S165" s="227"/>
    </row>
    <row r="166" spans="13:19" ht="16.149999999999999" customHeight="1">
      <c r="M166" s="227"/>
      <c r="N166" s="227"/>
      <c r="O166" s="227"/>
      <c r="P166" s="227"/>
      <c r="Q166" s="227"/>
      <c r="R166" s="227"/>
      <c r="S166" s="227"/>
    </row>
    <row r="167" spans="13:19" ht="16.149999999999999" customHeight="1">
      <c r="M167" s="227"/>
      <c r="N167" s="227"/>
      <c r="O167" s="227"/>
      <c r="P167" s="227"/>
      <c r="Q167" s="227"/>
      <c r="R167" s="227"/>
      <c r="S167" s="227"/>
    </row>
    <row r="168" spans="13:19" ht="16.149999999999999" customHeight="1">
      <c r="M168" s="227"/>
      <c r="N168" s="227"/>
      <c r="O168" s="227"/>
      <c r="P168" s="227"/>
      <c r="Q168" s="227"/>
      <c r="R168" s="227"/>
      <c r="S168" s="227"/>
    </row>
    <row r="169" spans="13:19" ht="16.149999999999999" customHeight="1">
      <c r="M169" s="227"/>
      <c r="N169" s="227"/>
      <c r="O169" s="227"/>
      <c r="P169" s="227"/>
      <c r="Q169" s="227"/>
      <c r="R169" s="227"/>
      <c r="S169" s="227"/>
    </row>
    <row r="170" spans="13:19" ht="16.149999999999999" customHeight="1">
      <c r="M170" s="227"/>
      <c r="N170" s="227"/>
      <c r="O170" s="227"/>
      <c r="P170" s="227"/>
      <c r="Q170" s="227"/>
      <c r="R170" s="227"/>
      <c r="S170" s="227"/>
    </row>
    <row r="171" spans="13:19" ht="16.149999999999999" customHeight="1">
      <c r="M171" s="227"/>
      <c r="N171" s="227"/>
      <c r="O171" s="227"/>
      <c r="P171" s="227"/>
      <c r="Q171" s="227"/>
      <c r="R171" s="227"/>
      <c r="S171" s="227"/>
    </row>
    <row r="172" spans="13:19" ht="16.149999999999999" customHeight="1">
      <c r="M172" s="227"/>
      <c r="N172" s="227"/>
      <c r="O172" s="227"/>
      <c r="P172" s="227"/>
      <c r="Q172" s="227"/>
      <c r="R172" s="227"/>
      <c r="S172" s="227"/>
    </row>
    <row r="173" spans="13:19" ht="16.149999999999999" customHeight="1">
      <c r="M173" s="227"/>
      <c r="N173" s="227"/>
      <c r="O173" s="227"/>
      <c r="P173" s="227"/>
      <c r="Q173" s="227"/>
      <c r="R173" s="227"/>
      <c r="S173" s="227"/>
    </row>
    <row r="174" spans="13:19" ht="16.149999999999999" customHeight="1">
      <c r="M174" s="227"/>
      <c r="N174" s="227"/>
      <c r="O174" s="227"/>
      <c r="P174" s="227"/>
      <c r="Q174" s="227"/>
      <c r="R174" s="227"/>
      <c r="S174" s="227"/>
    </row>
    <row r="175" spans="13:19" ht="16.149999999999999" customHeight="1">
      <c r="M175" s="227"/>
      <c r="N175" s="227"/>
      <c r="O175" s="227"/>
      <c r="P175" s="227"/>
      <c r="Q175" s="227"/>
      <c r="R175" s="227"/>
      <c r="S175" s="227"/>
    </row>
    <row r="176" spans="13:19" ht="16.149999999999999" customHeight="1">
      <c r="M176" s="227"/>
      <c r="N176" s="227"/>
      <c r="O176" s="227"/>
      <c r="P176" s="227"/>
      <c r="Q176" s="227"/>
      <c r="R176" s="227"/>
      <c r="S176" s="227"/>
    </row>
    <row r="177" spans="13:19" ht="16.149999999999999" customHeight="1">
      <c r="M177" s="227"/>
      <c r="N177" s="227"/>
      <c r="O177" s="227"/>
      <c r="P177" s="227"/>
      <c r="Q177" s="227"/>
      <c r="R177" s="227"/>
      <c r="S177" s="227"/>
    </row>
  </sheetData>
  <mergeCells count="22">
    <mergeCell ref="B104:C104"/>
    <mergeCell ref="B105:C105"/>
    <mergeCell ref="B106:C106"/>
    <mergeCell ref="A81:C81"/>
    <mergeCell ref="A55:C55"/>
    <mergeCell ref="B78:C78"/>
    <mergeCell ref="B79:C79"/>
    <mergeCell ref="B80:C80"/>
    <mergeCell ref="B53:C53"/>
    <mergeCell ref="B54:C54"/>
    <mergeCell ref="A29:C29"/>
    <mergeCell ref="B52:C52"/>
    <mergeCell ref="A1:K1"/>
    <mergeCell ref="A5:C5"/>
    <mergeCell ref="B26:C26"/>
    <mergeCell ref="B27:C27"/>
    <mergeCell ref="B28:C28"/>
    <mergeCell ref="T2:Y2"/>
    <mergeCell ref="A3:C4"/>
    <mergeCell ref="D3:K3"/>
    <mergeCell ref="L3:R3"/>
    <mergeCell ref="S3:Y3"/>
  </mergeCells>
  <phoneticPr fontId="4"/>
  <pageMargins left="0.70866141732283472" right="0.70866141732283472" top="0.55118110236220474" bottom="0.35433070866141736" header="0.31496062992125984" footer="0.31496062992125984"/>
  <pageSetup paperSize="9" scale="57" firstPageNumber="22" pageOrder="overThenDown" orientation="landscape" useFirstPageNumber="1" r:id="rId1"/>
  <rowBreaks count="2" manualBreakCount="2">
    <brk id="54" max="24" man="1"/>
    <brk id="109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E4CB8-3808-4D8A-801B-6FBE63BA32B2}">
  <dimension ref="A1:U59"/>
  <sheetViews>
    <sheetView view="pageBreakPreview" topLeftCell="A37" zoomScaleNormal="85" zoomScaleSheetLayoutView="100" workbookViewId="0">
      <selection activeCell="C6" sqref="C6"/>
    </sheetView>
  </sheetViews>
  <sheetFormatPr defaultColWidth="8.875" defaultRowHeight="16.149999999999999" customHeight="1"/>
  <cols>
    <col min="1" max="1" width="2.625" style="154" customWidth="1"/>
    <col min="2" max="2" width="46" style="154" customWidth="1"/>
    <col min="3" max="20" width="8.125" style="154" customWidth="1"/>
    <col min="21" max="16384" width="8.875" style="154"/>
  </cols>
  <sheetData>
    <row r="1" spans="1:20" ht="30" customHeight="1">
      <c r="A1" s="602" t="s">
        <v>399</v>
      </c>
      <c r="B1" s="602"/>
      <c r="C1" s="602"/>
      <c r="D1" s="602"/>
      <c r="E1" s="602"/>
      <c r="F1" s="602"/>
      <c r="G1" s="602"/>
      <c r="H1" s="602"/>
      <c r="I1" s="201"/>
      <c r="J1" s="112"/>
      <c r="K1" s="269"/>
      <c r="L1" s="269"/>
      <c r="M1" s="269"/>
      <c r="N1" s="269"/>
      <c r="O1" s="269"/>
      <c r="P1" s="269"/>
      <c r="Q1" s="269"/>
      <c r="R1" s="269"/>
      <c r="S1" s="269"/>
      <c r="T1" s="269"/>
    </row>
    <row r="2" spans="1:20" s="106" customFormat="1" ht="16.149999999999999" customHeight="1" thickBot="1">
      <c r="S2" s="113"/>
      <c r="T2" s="276" t="s">
        <v>354</v>
      </c>
    </row>
    <row r="3" spans="1:20" s="105" customFormat="1" ht="16.149999999999999" customHeight="1">
      <c r="A3" s="655" t="s">
        <v>248</v>
      </c>
      <c r="B3" s="656"/>
      <c r="C3" s="659" t="s">
        <v>1</v>
      </c>
      <c r="D3" s="660"/>
      <c r="E3" s="660"/>
      <c r="F3" s="660"/>
      <c r="G3" s="660"/>
      <c r="H3" s="660"/>
      <c r="I3" s="656" t="s">
        <v>2</v>
      </c>
      <c r="J3" s="656"/>
      <c r="K3" s="656"/>
      <c r="L3" s="656"/>
      <c r="M3" s="656"/>
      <c r="N3" s="656"/>
      <c r="O3" s="655" t="s">
        <v>3</v>
      </c>
      <c r="P3" s="656"/>
      <c r="Q3" s="656"/>
      <c r="R3" s="656"/>
      <c r="S3" s="656"/>
      <c r="T3" s="661"/>
    </row>
    <row r="4" spans="1:20" s="105" customFormat="1" ht="54">
      <c r="A4" s="657"/>
      <c r="B4" s="658"/>
      <c r="C4" s="279" t="s">
        <v>249</v>
      </c>
      <c r="D4" s="279" t="s">
        <v>97</v>
      </c>
      <c r="E4" s="279" t="s">
        <v>96</v>
      </c>
      <c r="F4" s="114" t="s">
        <v>250</v>
      </c>
      <c r="G4" s="114" t="s">
        <v>251</v>
      </c>
      <c r="H4" s="115" t="s">
        <v>93</v>
      </c>
      <c r="I4" s="279" t="s">
        <v>1</v>
      </c>
      <c r="J4" s="278" t="s">
        <v>97</v>
      </c>
      <c r="K4" s="279" t="s">
        <v>96</v>
      </c>
      <c r="L4" s="114" t="s">
        <v>250</v>
      </c>
      <c r="M4" s="114" t="s">
        <v>251</v>
      </c>
      <c r="N4" s="114" t="s">
        <v>93</v>
      </c>
      <c r="O4" s="278" t="s">
        <v>1</v>
      </c>
      <c r="P4" s="279" t="s">
        <v>97</v>
      </c>
      <c r="Q4" s="279" t="s">
        <v>96</v>
      </c>
      <c r="R4" s="114" t="s">
        <v>250</v>
      </c>
      <c r="S4" s="114" t="s">
        <v>251</v>
      </c>
      <c r="T4" s="115" t="s">
        <v>93</v>
      </c>
    </row>
    <row r="5" spans="1:20" s="105" customFormat="1" ht="16.149999999999999" customHeight="1">
      <c r="A5" s="653" t="s">
        <v>13</v>
      </c>
      <c r="B5" s="654"/>
      <c r="C5" s="141"/>
      <c r="D5" s="141"/>
      <c r="E5" s="141"/>
      <c r="F5" s="142"/>
      <c r="G5" s="142"/>
      <c r="H5" s="142"/>
      <c r="I5" s="193"/>
      <c r="J5" s="141"/>
      <c r="K5" s="141"/>
      <c r="L5" s="142"/>
      <c r="M5" s="142"/>
      <c r="N5" s="194"/>
      <c r="O5" s="141"/>
      <c r="P5" s="141"/>
      <c r="Q5" s="141"/>
      <c r="R5" s="142"/>
      <c r="S5" s="142"/>
      <c r="T5" s="142"/>
    </row>
    <row r="6" spans="1:20" s="105" customFormat="1" ht="16.149999999999999" customHeight="1">
      <c r="A6" s="475"/>
      <c r="B6" s="476" t="s">
        <v>1</v>
      </c>
      <c r="C6" s="478">
        <v>39831</v>
      </c>
      <c r="D6" s="479">
        <v>29829</v>
      </c>
      <c r="E6" s="479">
        <v>1801</v>
      </c>
      <c r="F6" s="479">
        <v>1420</v>
      </c>
      <c r="G6" s="479">
        <v>3852</v>
      </c>
      <c r="H6" s="479">
        <v>2924</v>
      </c>
      <c r="I6" s="481">
        <v>20919</v>
      </c>
      <c r="J6" s="482">
        <v>14903</v>
      </c>
      <c r="K6" s="482">
        <v>1269</v>
      </c>
      <c r="L6" s="482">
        <v>1179</v>
      </c>
      <c r="M6" s="482">
        <v>2937</v>
      </c>
      <c r="N6" s="483">
        <v>630</v>
      </c>
      <c r="O6" s="479">
        <v>18912</v>
      </c>
      <c r="P6" s="479">
        <v>14926</v>
      </c>
      <c r="Q6" s="479">
        <v>532</v>
      </c>
      <c r="R6" s="479">
        <v>241</v>
      </c>
      <c r="S6" s="479">
        <v>915</v>
      </c>
      <c r="T6" s="479">
        <v>2294</v>
      </c>
    </row>
    <row r="7" spans="1:20" s="105" customFormat="1" ht="16.149999999999999" customHeight="1">
      <c r="A7" s="477" t="s">
        <v>229</v>
      </c>
      <c r="B7" s="476" t="s">
        <v>448</v>
      </c>
      <c r="C7" s="449">
        <v>4019</v>
      </c>
      <c r="D7" s="449">
        <v>3371</v>
      </c>
      <c r="E7" s="449">
        <v>86</v>
      </c>
      <c r="F7" s="449">
        <v>149</v>
      </c>
      <c r="G7" s="448">
        <v>332</v>
      </c>
      <c r="H7" s="448">
        <v>80</v>
      </c>
      <c r="I7" s="484">
        <v>1598</v>
      </c>
      <c r="J7" s="485">
        <v>1147</v>
      </c>
      <c r="K7" s="485">
        <v>70</v>
      </c>
      <c r="L7" s="485">
        <v>134</v>
      </c>
      <c r="M7" s="446">
        <v>225</v>
      </c>
      <c r="N7" s="473">
        <v>22</v>
      </c>
      <c r="O7" s="449">
        <v>2421</v>
      </c>
      <c r="P7" s="449">
        <v>2224</v>
      </c>
      <c r="Q7" s="449">
        <v>16</v>
      </c>
      <c r="R7" s="449">
        <v>15</v>
      </c>
      <c r="S7" s="448">
        <v>107</v>
      </c>
      <c r="T7" s="448">
        <v>58</v>
      </c>
    </row>
    <row r="8" spans="1:20" s="105" customFormat="1" ht="16.149999999999999" customHeight="1">
      <c r="A8" s="477" t="s">
        <v>230</v>
      </c>
      <c r="B8" s="476" t="s">
        <v>449</v>
      </c>
      <c r="C8" s="449">
        <v>768</v>
      </c>
      <c r="D8" s="449">
        <v>176</v>
      </c>
      <c r="E8" s="449">
        <v>527</v>
      </c>
      <c r="F8" s="449">
        <v>61</v>
      </c>
      <c r="G8" s="498" t="s">
        <v>10</v>
      </c>
      <c r="H8" s="449">
        <v>4</v>
      </c>
      <c r="I8" s="484">
        <v>659</v>
      </c>
      <c r="J8" s="485">
        <v>163</v>
      </c>
      <c r="K8" s="485">
        <v>437</v>
      </c>
      <c r="L8" s="485">
        <v>57</v>
      </c>
      <c r="M8" s="497" t="s">
        <v>10</v>
      </c>
      <c r="N8" s="486">
        <v>2</v>
      </c>
      <c r="O8" s="449">
        <v>109</v>
      </c>
      <c r="P8" s="449">
        <v>13</v>
      </c>
      <c r="Q8" s="445">
        <v>90</v>
      </c>
      <c r="R8" s="445">
        <v>4</v>
      </c>
      <c r="S8" s="445" t="s">
        <v>10</v>
      </c>
      <c r="T8" s="449">
        <v>2</v>
      </c>
    </row>
    <row r="9" spans="1:20" s="105" customFormat="1" ht="16.149999999999999" customHeight="1">
      <c r="A9" s="477" t="s">
        <v>231</v>
      </c>
      <c r="B9" s="476" t="s">
        <v>450</v>
      </c>
      <c r="C9" s="449">
        <v>6222</v>
      </c>
      <c r="D9" s="449">
        <v>5470</v>
      </c>
      <c r="E9" s="449">
        <v>316</v>
      </c>
      <c r="F9" s="480">
        <v>9</v>
      </c>
      <c r="G9" s="480">
        <v>46</v>
      </c>
      <c r="H9" s="480">
        <v>380</v>
      </c>
      <c r="I9" s="484">
        <v>2028</v>
      </c>
      <c r="J9" s="485">
        <v>1900</v>
      </c>
      <c r="K9" s="485">
        <v>82</v>
      </c>
      <c r="L9" s="445">
        <v>6</v>
      </c>
      <c r="M9" s="445">
        <v>26</v>
      </c>
      <c r="N9" s="471">
        <v>13</v>
      </c>
      <c r="O9" s="449">
        <v>4194</v>
      </c>
      <c r="P9" s="449">
        <v>3570</v>
      </c>
      <c r="Q9" s="445">
        <v>234</v>
      </c>
      <c r="R9" s="445">
        <v>3</v>
      </c>
      <c r="S9" s="445">
        <v>20</v>
      </c>
      <c r="T9" s="445">
        <v>367</v>
      </c>
    </row>
    <row r="10" spans="1:20" s="105" customFormat="1" ht="16.149999999999999" customHeight="1">
      <c r="A10" s="477" t="s">
        <v>232</v>
      </c>
      <c r="B10" s="476" t="s">
        <v>451</v>
      </c>
      <c r="C10" s="449">
        <v>4793</v>
      </c>
      <c r="D10" s="449">
        <v>3055</v>
      </c>
      <c r="E10" s="449">
        <v>376</v>
      </c>
      <c r="F10" s="449">
        <v>350</v>
      </c>
      <c r="G10" s="449">
        <v>614</v>
      </c>
      <c r="H10" s="449">
        <v>396</v>
      </c>
      <c r="I10" s="484">
        <v>2530</v>
      </c>
      <c r="J10" s="485">
        <v>1514</v>
      </c>
      <c r="K10" s="485">
        <v>300</v>
      </c>
      <c r="L10" s="485">
        <v>256</v>
      </c>
      <c r="M10" s="485">
        <v>390</v>
      </c>
      <c r="N10" s="486">
        <v>70</v>
      </c>
      <c r="O10" s="449">
        <v>2263</v>
      </c>
      <c r="P10" s="449">
        <v>1541</v>
      </c>
      <c r="Q10" s="449">
        <v>76</v>
      </c>
      <c r="R10" s="449">
        <v>94</v>
      </c>
      <c r="S10" s="449">
        <v>224</v>
      </c>
      <c r="T10" s="449">
        <v>326</v>
      </c>
    </row>
    <row r="11" spans="1:20" s="105" customFormat="1" ht="16.149999999999999" customHeight="1">
      <c r="A11" s="477" t="s">
        <v>233</v>
      </c>
      <c r="B11" s="476" t="s">
        <v>452</v>
      </c>
      <c r="C11" s="449">
        <v>5965</v>
      </c>
      <c r="D11" s="449">
        <v>4622</v>
      </c>
      <c r="E11" s="449">
        <v>99</v>
      </c>
      <c r="F11" s="449">
        <v>244</v>
      </c>
      <c r="G11" s="449">
        <v>478</v>
      </c>
      <c r="H11" s="449">
        <v>522</v>
      </c>
      <c r="I11" s="484">
        <v>1724</v>
      </c>
      <c r="J11" s="485">
        <v>1137</v>
      </c>
      <c r="K11" s="485">
        <v>52</v>
      </c>
      <c r="L11" s="485">
        <v>152</v>
      </c>
      <c r="M11" s="485">
        <v>288</v>
      </c>
      <c r="N11" s="486">
        <v>95</v>
      </c>
      <c r="O11" s="449">
        <v>4241</v>
      </c>
      <c r="P11" s="449">
        <v>3485</v>
      </c>
      <c r="Q11" s="449">
        <v>47</v>
      </c>
      <c r="R11" s="449">
        <v>92</v>
      </c>
      <c r="S11" s="449">
        <v>190</v>
      </c>
      <c r="T11" s="449">
        <v>427</v>
      </c>
    </row>
    <row r="12" spans="1:20" s="105" customFormat="1" ht="16.149999999999999" customHeight="1">
      <c r="A12" s="477" t="s">
        <v>234</v>
      </c>
      <c r="B12" s="476" t="s">
        <v>453</v>
      </c>
      <c r="C12" s="449">
        <v>427</v>
      </c>
      <c r="D12" s="449">
        <v>420</v>
      </c>
      <c r="E12" s="480" t="s">
        <v>10</v>
      </c>
      <c r="F12" s="480" t="s">
        <v>10</v>
      </c>
      <c r="G12" s="480">
        <v>7</v>
      </c>
      <c r="H12" s="480" t="s">
        <v>10</v>
      </c>
      <c r="I12" s="484">
        <v>412</v>
      </c>
      <c r="J12" s="445">
        <v>405</v>
      </c>
      <c r="K12" s="445" t="s">
        <v>10</v>
      </c>
      <c r="L12" s="445" t="s">
        <v>10</v>
      </c>
      <c r="M12" s="445">
        <v>7</v>
      </c>
      <c r="N12" s="471" t="s">
        <v>10</v>
      </c>
      <c r="O12" s="449">
        <v>15</v>
      </c>
      <c r="P12" s="449">
        <v>15</v>
      </c>
      <c r="Q12" s="445" t="s">
        <v>10</v>
      </c>
      <c r="R12" s="445" t="s">
        <v>10</v>
      </c>
      <c r="S12" s="445" t="s">
        <v>10</v>
      </c>
      <c r="T12" s="445" t="s">
        <v>10</v>
      </c>
    </row>
    <row r="13" spans="1:20" s="105" customFormat="1" ht="16.149999999999999" customHeight="1">
      <c r="A13" s="477" t="s">
        <v>235</v>
      </c>
      <c r="B13" s="476" t="s">
        <v>454</v>
      </c>
      <c r="C13" s="449">
        <v>1303</v>
      </c>
      <c r="D13" s="449">
        <v>204</v>
      </c>
      <c r="E13" s="449">
        <v>7</v>
      </c>
      <c r="F13" s="449">
        <v>84</v>
      </c>
      <c r="G13" s="449">
        <v>567</v>
      </c>
      <c r="H13" s="480">
        <v>441</v>
      </c>
      <c r="I13" s="484">
        <v>869</v>
      </c>
      <c r="J13" s="485">
        <v>172</v>
      </c>
      <c r="K13" s="485">
        <v>6</v>
      </c>
      <c r="L13" s="485">
        <v>83</v>
      </c>
      <c r="M13" s="485">
        <v>520</v>
      </c>
      <c r="N13" s="471">
        <v>88</v>
      </c>
      <c r="O13" s="449">
        <v>434</v>
      </c>
      <c r="P13" s="449">
        <v>32</v>
      </c>
      <c r="Q13" s="448">
        <v>1</v>
      </c>
      <c r="R13" s="449">
        <v>1</v>
      </c>
      <c r="S13" s="449">
        <v>47</v>
      </c>
      <c r="T13" s="445">
        <v>353</v>
      </c>
    </row>
    <row r="14" spans="1:20" s="105" customFormat="1" ht="16.149999999999999" customHeight="1">
      <c r="A14" s="477" t="s">
        <v>236</v>
      </c>
      <c r="B14" s="476" t="s">
        <v>455</v>
      </c>
      <c r="C14" s="449">
        <v>1151</v>
      </c>
      <c r="D14" s="449">
        <v>1084</v>
      </c>
      <c r="E14" s="449">
        <v>10</v>
      </c>
      <c r="F14" s="449">
        <v>16</v>
      </c>
      <c r="G14" s="449">
        <v>38</v>
      </c>
      <c r="H14" s="449">
        <v>3</v>
      </c>
      <c r="I14" s="484">
        <v>1107</v>
      </c>
      <c r="J14" s="485">
        <v>1042</v>
      </c>
      <c r="K14" s="485">
        <v>10</v>
      </c>
      <c r="L14" s="485">
        <v>16</v>
      </c>
      <c r="M14" s="485">
        <v>38</v>
      </c>
      <c r="N14" s="486">
        <v>1</v>
      </c>
      <c r="O14" s="449">
        <v>44</v>
      </c>
      <c r="P14" s="449">
        <v>42</v>
      </c>
      <c r="Q14" s="498" t="s">
        <v>10</v>
      </c>
      <c r="R14" s="445" t="s">
        <v>10</v>
      </c>
      <c r="S14" s="498" t="s">
        <v>10</v>
      </c>
      <c r="T14" s="449">
        <v>2</v>
      </c>
    </row>
    <row r="15" spans="1:20" s="105" customFormat="1" ht="16.149999999999999" customHeight="1">
      <c r="A15" s="477" t="s">
        <v>237</v>
      </c>
      <c r="B15" s="476" t="s">
        <v>456</v>
      </c>
      <c r="C15" s="449">
        <v>14985</v>
      </c>
      <c r="D15" s="449">
        <v>11238</v>
      </c>
      <c r="E15" s="449">
        <v>379</v>
      </c>
      <c r="F15" s="449">
        <v>506</v>
      </c>
      <c r="G15" s="449">
        <v>1766</v>
      </c>
      <c r="H15" s="449">
        <v>1096</v>
      </c>
      <c r="I15" s="484">
        <v>9884</v>
      </c>
      <c r="J15" s="485">
        <v>7319</v>
      </c>
      <c r="K15" s="485">
        <v>312</v>
      </c>
      <c r="L15" s="485">
        <v>474</v>
      </c>
      <c r="M15" s="485">
        <v>1440</v>
      </c>
      <c r="N15" s="486">
        <v>339</v>
      </c>
      <c r="O15" s="449">
        <v>5101</v>
      </c>
      <c r="P15" s="449">
        <v>3919</v>
      </c>
      <c r="Q15" s="448">
        <v>67</v>
      </c>
      <c r="R15" s="449">
        <v>32</v>
      </c>
      <c r="S15" s="445">
        <v>326</v>
      </c>
      <c r="T15" s="449">
        <v>757</v>
      </c>
    </row>
    <row r="16" spans="1:20" s="105" customFormat="1" ht="16.149999999999999" customHeight="1">
      <c r="A16" s="490" t="s">
        <v>238</v>
      </c>
      <c r="B16" s="491" t="s">
        <v>457</v>
      </c>
      <c r="C16" s="492">
        <v>198</v>
      </c>
      <c r="D16" s="492">
        <v>189</v>
      </c>
      <c r="E16" s="492">
        <v>1</v>
      </c>
      <c r="F16" s="492">
        <v>1</v>
      </c>
      <c r="G16" s="492">
        <v>4</v>
      </c>
      <c r="H16" s="492">
        <v>2</v>
      </c>
      <c r="I16" s="493">
        <v>108</v>
      </c>
      <c r="J16" s="492">
        <v>104</v>
      </c>
      <c r="K16" s="499" t="s">
        <v>10</v>
      </c>
      <c r="L16" s="492">
        <v>1</v>
      </c>
      <c r="M16" s="492">
        <v>3</v>
      </c>
      <c r="N16" s="512" t="s">
        <v>10</v>
      </c>
      <c r="O16" s="492">
        <v>90</v>
      </c>
      <c r="P16" s="492">
        <v>85</v>
      </c>
      <c r="Q16" s="492">
        <v>1</v>
      </c>
      <c r="R16" s="378" t="s">
        <v>10</v>
      </c>
      <c r="S16" s="492">
        <v>1</v>
      </c>
      <c r="T16" s="492">
        <v>2</v>
      </c>
    </row>
    <row r="17" spans="1:20" s="105" customFormat="1" ht="16.149999999999999" customHeight="1">
      <c r="A17" s="662" t="s">
        <v>204</v>
      </c>
      <c r="B17" s="663"/>
      <c r="C17" s="141"/>
      <c r="D17" s="141"/>
      <c r="E17" s="141"/>
      <c r="F17" s="142"/>
      <c r="G17" s="142"/>
      <c r="H17" s="142"/>
      <c r="I17" s="193"/>
      <c r="J17" s="141"/>
      <c r="K17" s="141"/>
      <c r="L17" s="142"/>
      <c r="M17" s="142"/>
      <c r="N17" s="194"/>
      <c r="O17" s="141"/>
      <c r="P17" s="141"/>
      <c r="Q17" s="141"/>
      <c r="R17" s="142"/>
      <c r="S17" s="142"/>
      <c r="T17" s="142"/>
    </row>
    <row r="18" spans="1:20" s="105" customFormat="1" ht="16.149999999999999" customHeight="1">
      <c r="A18" s="155"/>
      <c r="B18" s="293" t="s">
        <v>1</v>
      </c>
      <c r="C18" s="178">
        <f t="shared" ref="C18:T18" si="0">SUM(C19:C30)</f>
        <v>36448</v>
      </c>
      <c r="D18" s="148">
        <f t="shared" si="0"/>
        <v>27875</v>
      </c>
      <c r="E18" s="148">
        <f t="shared" si="0"/>
        <v>1871</v>
      </c>
      <c r="F18" s="148">
        <f t="shared" si="0"/>
        <v>1088</v>
      </c>
      <c r="G18" s="148">
        <f t="shared" si="0"/>
        <v>2897</v>
      </c>
      <c r="H18" s="148">
        <f t="shared" si="0"/>
        <v>1985</v>
      </c>
      <c r="I18" s="195">
        <f t="shared" si="0"/>
        <v>19048</v>
      </c>
      <c r="J18" s="196">
        <f t="shared" si="0"/>
        <v>13711</v>
      </c>
      <c r="K18" s="196">
        <f t="shared" si="0"/>
        <v>1361</v>
      </c>
      <c r="L18" s="196">
        <f t="shared" si="0"/>
        <v>880</v>
      </c>
      <c r="M18" s="196">
        <f t="shared" si="0"/>
        <v>2287</v>
      </c>
      <c r="N18" s="197">
        <f t="shared" si="0"/>
        <v>438</v>
      </c>
      <c r="O18" s="148">
        <f t="shared" si="0"/>
        <v>17400</v>
      </c>
      <c r="P18" s="148">
        <f t="shared" si="0"/>
        <v>14164</v>
      </c>
      <c r="Q18" s="148">
        <f t="shared" si="0"/>
        <v>510</v>
      </c>
      <c r="R18" s="148">
        <f t="shared" si="0"/>
        <v>208</v>
      </c>
      <c r="S18" s="148">
        <f t="shared" si="0"/>
        <v>610</v>
      </c>
      <c r="T18" s="148">
        <f t="shared" si="0"/>
        <v>1547</v>
      </c>
    </row>
    <row r="19" spans="1:20" s="105" customFormat="1" ht="16.149999999999999" customHeight="1">
      <c r="A19" s="118" t="s">
        <v>229</v>
      </c>
      <c r="B19" s="293" t="s">
        <v>252</v>
      </c>
      <c r="C19" s="388">
        <v>908</v>
      </c>
      <c r="D19" s="388">
        <v>174</v>
      </c>
      <c r="E19" s="388">
        <v>638</v>
      </c>
      <c r="F19" s="388">
        <v>96</v>
      </c>
      <c r="G19" s="389">
        <v>0</v>
      </c>
      <c r="H19" s="389">
        <v>0</v>
      </c>
      <c r="I19" s="390">
        <v>774</v>
      </c>
      <c r="J19" s="147">
        <v>168</v>
      </c>
      <c r="K19" s="147">
        <v>531</v>
      </c>
      <c r="L19" s="147">
        <v>75</v>
      </c>
      <c r="M19" s="205">
        <v>0</v>
      </c>
      <c r="N19" s="385">
        <v>0</v>
      </c>
      <c r="O19" s="388">
        <v>134</v>
      </c>
      <c r="P19" s="388">
        <v>6</v>
      </c>
      <c r="Q19" s="388">
        <v>107</v>
      </c>
      <c r="R19" s="388">
        <v>21</v>
      </c>
      <c r="S19" s="389">
        <v>0</v>
      </c>
      <c r="T19" s="389">
        <v>0</v>
      </c>
    </row>
    <row r="20" spans="1:20" s="105" customFormat="1" ht="16.149999999999999" customHeight="1">
      <c r="A20" s="118" t="s">
        <v>230</v>
      </c>
      <c r="B20" s="293" t="s">
        <v>253</v>
      </c>
      <c r="C20" s="388">
        <v>3908</v>
      </c>
      <c r="D20" s="388">
        <v>3309</v>
      </c>
      <c r="E20" s="388">
        <v>103</v>
      </c>
      <c r="F20" s="388">
        <v>145</v>
      </c>
      <c r="G20" s="388">
        <v>296</v>
      </c>
      <c r="H20" s="388">
        <v>55</v>
      </c>
      <c r="I20" s="390">
        <v>1661</v>
      </c>
      <c r="J20" s="147">
        <v>1225</v>
      </c>
      <c r="K20" s="147">
        <v>86</v>
      </c>
      <c r="L20" s="147">
        <v>127</v>
      </c>
      <c r="M20" s="147">
        <v>207</v>
      </c>
      <c r="N20" s="391">
        <v>16</v>
      </c>
      <c r="O20" s="388">
        <v>2247</v>
      </c>
      <c r="P20" s="388">
        <v>2084</v>
      </c>
      <c r="Q20" s="204">
        <v>17</v>
      </c>
      <c r="R20" s="204">
        <v>18</v>
      </c>
      <c r="S20" s="204">
        <v>89</v>
      </c>
      <c r="T20" s="388">
        <v>39</v>
      </c>
    </row>
    <row r="21" spans="1:20" s="105" customFormat="1" ht="16.149999999999999" customHeight="1">
      <c r="A21" s="118" t="s">
        <v>231</v>
      </c>
      <c r="B21" s="293" t="s">
        <v>254</v>
      </c>
      <c r="C21" s="388">
        <v>5216</v>
      </c>
      <c r="D21" s="388">
        <v>4591</v>
      </c>
      <c r="E21" s="388">
        <v>296</v>
      </c>
      <c r="F21" s="392">
        <v>9</v>
      </c>
      <c r="G21" s="392">
        <v>23</v>
      </c>
      <c r="H21" s="392">
        <v>296</v>
      </c>
      <c r="I21" s="390">
        <v>1651</v>
      </c>
      <c r="J21" s="147">
        <v>1559</v>
      </c>
      <c r="K21" s="147">
        <v>64</v>
      </c>
      <c r="L21" s="204">
        <v>5</v>
      </c>
      <c r="M21" s="204">
        <v>10</v>
      </c>
      <c r="N21" s="384">
        <v>12</v>
      </c>
      <c r="O21" s="388">
        <v>3565</v>
      </c>
      <c r="P21" s="388">
        <v>3032</v>
      </c>
      <c r="Q21" s="204">
        <v>232</v>
      </c>
      <c r="R21" s="204">
        <v>4</v>
      </c>
      <c r="S21" s="204">
        <v>13</v>
      </c>
      <c r="T21" s="204">
        <v>284</v>
      </c>
    </row>
    <row r="22" spans="1:20" s="105" customFormat="1" ht="16.149999999999999" customHeight="1">
      <c r="A22" s="118" t="s">
        <v>232</v>
      </c>
      <c r="B22" s="293" t="s">
        <v>255</v>
      </c>
      <c r="C22" s="388">
        <v>4058</v>
      </c>
      <c r="D22" s="388">
        <v>3044</v>
      </c>
      <c r="E22" s="388">
        <v>292</v>
      </c>
      <c r="F22" s="388">
        <v>136</v>
      </c>
      <c r="G22" s="388">
        <v>359</v>
      </c>
      <c r="H22" s="388">
        <v>226</v>
      </c>
      <c r="I22" s="390">
        <v>1896</v>
      </c>
      <c r="J22" s="147">
        <v>1295</v>
      </c>
      <c r="K22" s="147">
        <v>229</v>
      </c>
      <c r="L22" s="147">
        <v>106</v>
      </c>
      <c r="M22" s="147">
        <v>232</v>
      </c>
      <c r="N22" s="391">
        <v>33</v>
      </c>
      <c r="O22" s="388">
        <v>2162</v>
      </c>
      <c r="P22" s="388">
        <v>1749</v>
      </c>
      <c r="Q22" s="388">
        <v>63</v>
      </c>
      <c r="R22" s="388">
        <v>30</v>
      </c>
      <c r="S22" s="388">
        <v>127</v>
      </c>
      <c r="T22" s="388">
        <v>193</v>
      </c>
    </row>
    <row r="23" spans="1:20" s="105" customFormat="1" ht="16.149999999999999" customHeight="1">
      <c r="A23" s="118" t="s">
        <v>233</v>
      </c>
      <c r="B23" s="293" t="s">
        <v>256</v>
      </c>
      <c r="C23" s="388">
        <v>5953</v>
      </c>
      <c r="D23" s="388">
        <v>4756</v>
      </c>
      <c r="E23" s="388">
        <v>99</v>
      </c>
      <c r="F23" s="388">
        <v>245</v>
      </c>
      <c r="G23" s="388">
        <v>434</v>
      </c>
      <c r="H23" s="388">
        <v>401</v>
      </c>
      <c r="I23" s="390">
        <v>1793</v>
      </c>
      <c r="J23" s="147">
        <v>1268</v>
      </c>
      <c r="K23" s="147">
        <v>60</v>
      </c>
      <c r="L23" s="147">
        <v>141</v>
      </c>
      <c r="M23" s="147">
        <v>247</v>
      </c>
      <c r="N23" s="391">
        <v>73</v>
      </c>
      <c r="O23" s="388">
        <v>4160</v>
      </c>
      <c r="P23" s="388">
        <v>3488</v>
      </c>
      <c r="Q23" s="388">
        <v>39</v>
      </c>
      <c r="R23" s="388">
        <v>104</v>
      </c>
      <c r="S23" s="388">
        <v>187</v>
      </c>
      <c r="T23" s="388">
        <v>328</v>
      </c>
    </row>
    <row r="24" spans="1:20" s="105" customFormat="1" ht="16.149999999999999" customHeight="1">
      <c r="A24" s="118" t="s">
        <v>234</v>
      </c>
      <c r="B24" s="293" t="s">
        <v>257</v>
      </c>
      <c r="C24" s="388">
        <v>377</v>
      </c>
      <c r="D24" s="388">
        <v>372</v>
      </c>
      <c r="E24" s="392">
        <v>0</v>
      </c>
      <c r="F24" s="392">
        <v>1</v>
      </c>
      <c r="G24" s="392">
        <v>4</v>
      </c>
      <c r="H24" s="392">
        <v>0</v>
      </c>
      <c r="I24" s="390">
        <v>369</v>
      </c>
      <c r="J24" s="204">
        <v>364</v>
      </c>
      <c r="K24" s="204">
        <v>0</v>
      </c>
      <c r="L24" s="204">
        <v>1</v>
      </c>
      <c r="M24" s="204">
        <v>4</v>
      </c>
      <c r="N24" s="384">
        <v>0</v>
      </c>
      <c r="O24" s="388">
        <v>8</v>
      </c>
      <c r="P24" s="388">
        <v>8</v>
      </c>
      <c r="Q24" s="204">
        <v>0</v>
      </c>
      <c r="R24" s="204">
        <v>0</v>
      </c>
      <c r="S24" s="204">
        <v>0</v>
      </c>
      <c r="T24" s="204">
        <v>0</v>
      </c>
    </row>
    <row r="25" spans="1:20" s="105" customFormat="1" ht="16.149999999999999" customHeight="1">
      <c r="A25" s="118" t="s">
        <v>235</v>
      </c>
      <c r="B25" s="293" t="s">
        <v>258</v>
      </c>
      <c r="C25" s="388">
        <v>1121</v>
      </c>
      <c r="D25" s="388">
        <v>253</v>
      </c>
      <c r="E25" s="388">
        <v>16</v>
      </c>
      <c r="F25" s="388">
        <v>81</v>
      </c>
      <c r="G25" s="388">
        <v>460</v>
      </c>
      <c r="H25" s="392">
        <v>311</v>
      </c>
      <c r="I25" s="390">
        <v>802</v>
      </c>
      <c r="J25" s="147">
        <v>213</v>
      </c>
      <c r="K25" s="147">
        <v>16</v>
      </c>
      <c r="L25" s="147">
        <v>77</v>
      </c>
      <c r="M25" s="147">
        <v>423</v>
      </c>
      <c r="N25" s="384">
        <v>73</v>
      </c>
      <c r="O25" s="388">
        <v>319</v>
      </c>
      <c r="P25" s="388">
        <v>40</v>
      </c>
      <c r="Q25" s="389">
        <v>0</v>
      </c>
      <c r="R25" s="388">
        <v>4</v>
      </c>
      <c r="S25" s="388">
        <v>37</v>
      </c>
      <c r="T25" s="204">
        <v>238</v>
      </c>
    </row>
    <row r="26" spans="1:20" s="105" customFormat="1" ht="16.149999999999999" customHeight="1">
      <c r="A26" s="118" t="s">
        <v>236</v>
      </c>
      <c r="B26" s="293" t="s">
        <v>259</v>
      </c>
      <c r="C26" s="388">
        <v>8593</v>
      </c>
      <c r="D26" s="388">
        <v>6703</v>
      </c>
      <c r="E26" s="388">
        <v>260</v>
      </c>
      <c r="F26" s="388">
        <v>244</v>
      </c>
      <c r="G26" s="388">
        <v>742</v>
      </c>
      <c r="H26" s="388">
        <v>542</v>
      </c>
      <c r="I26" s="390">
        <v>5941</v>
      </c>
      <c r="J26" s="147">
        <v>4636</v>
      </c>
      <c r="K26" s="147">
        <v>219</v>
      </c>
      <c r="L26" s="147">
        <v>225</v>
      </c>
      <c r="M26" s="147">
        <v>673</v>
      </c>
      <c r="N26" s="391">
        <v>171</v>
      </c>
      <c r="O26" s="388">
        <v>2652</v>
      </c>
      <c r="P26" s="388">
        <v>2067</v>
      </c>
      <c r="Q26" s="388">
        <v>41</v>
      </c>
      <c r="R26" s="204">
        <v>19</v>
      </c>
      <c r="S26" s="388">
        <v>69</v>
      </c>
      <c r="T26" s="388">
        <v>371</v>
      </c>
    </row>
    <row r="27" spans="1:20" s="105" customFormat="1" ht="16.149999999999999" customHeight="1">
      <c r="A27" s="118" t="s">
        <v>237</v>
      </c>
      <c r="B27" s="293" t="s">
        <v>260</v>
      </c>
      <c r="C27" s="388">
        <v>1145</v>
      </c>
      <c r="D27" s="388">
        <v>1080</v>
      </c>
      <c r="E27" s="388">
        <v>19</v>
      </c>
      <c r="F27" s="388">
        <v>9</v>
      </c>
      <c r="G27" s="388">
        <v>31</v>
      </c>
      <c r="H27" s="388">
        <v>6</v>
      </c>
      <c r="I27" s="390">
        <v>1115</v>
      </c>
      <c r="J27" s="147">
        <v>1053</v>
      </c>
      <c r="K27" s="147">
        <v>19</v>
      </c>
      <c r="L27" s="147">
        <v>8</v>
      </c>
      <c r="M27" s="147">
        <v>31</v>
      </c>
      <c r="N27" s="391">
        <v>4</v>
      </c>
      <c r="O27" s="388">
        <v>30</v>
      </c>
      <c r="P27" s="388">
        <v>27</v>
      </c>
      <c r="Q27" s="389">
        <v>0</v>
      </c>
      <c r="R27" s="388">
        <v>1</v>
      </c>
      <c r="S27" s="204">
        <v>0</v>
      </c>
      <c r="T27" s="388">
        <v>2</v>
      </c>
    </row>
    <row r="28" spans="1:20" s="105" customFormat="1" ht="16.149999999999999" customHeight="1">
      <c r="A28" s="118" t="s">
        <v>238</v>
      </c>
      <c r="B28" s="293" t="s">
        <v>261</v>
      </c>
      <c r="C28" s="388">
        <v>1341</v>
      </c>
      <c r="D28" s="388">
        <v>772</v>
      </c>
      <c r="E28" s="388">
        <v>105</v>
      </c>
      <c r="F28" s="388">
        <v>101</v>
      </c>
      <c r="G28" s="388">
        <v>314</v>
      </c>
      <c r="H28" s="388">
        <v>49</v>
      </c>
      <c r="I28" s="390">
        <v>1318</v>
      </c>
      <c r="J28" s="147">
        <v>761</v>
      </c>
      <c r="K28" s="147">
        <v>104</v>
      </c>
      <c r="L28" s="147">
        <v>101</v>
      </c>
      <c r="M28" s="147">
        <v>313</v>
      </c>
      <c r="N28" s="391">
        <v>39</v>
      </c>
      <c r="O28" s="388">
        <v>23</v>
      </c>
      <c r="P28" s="388">
        <v>11</v>
      </c>
      <c r="Q28" s="388">
        <v>1</v>
      </c>
      <c r="R28" s="389">
        <v>0</v>
      </c>
      <c r="S28" s="388">
        <v>1</v>
      </c>
      <c r="T28" s="388">
        <v>10</v>
      </c>
    </row>
    <row r="29" spans="1:20" s="105" customFormat="1" ht="16.149999999999999" customHeight="1">
      <c r="A29" s="118" t="s">
        <v>239</v>
      </c>
      <c r="B29" s="293" t="s">
        <v>262</v>
      </c>
      <c r="C29" s="388">
        <v>3196</v>
      </c>
      <c r="D29" s="388">
        <v>2790</v>
      </c>
      <c r="E29" s="388">
        <v>43</v>
      </c>
      <c r="F29" s="388">
        <v>21</v>
      </c>
      <c r="G29" s="388">
        <v>227</v>
      </c>
      <c r="H29" s="388">
        <v>97</v>
      </c>
      <c r="I29" s="390">
        <v>1367</v>
      </c>
      <c r="J29" s="147">
        <v>1157</v>
      </c>
      <c r="K29" s="147">
        <v>33</v>
      </c>
      <c r="L29" s="147">
        <v>14</v>
      </c>
      <c r="M29" s="147">
        <v>143</v>
      </c>
      <c r="N29" s="391">
        <v>17</v>
      </c>
      <c r="O29" s="388">
        <v>1829</v>
      </c>
      <c r="P29" s="388">
        <v>1633</v>
      </c>
      <c r="Q29" s="388">
        <v>10</v>
      </c>
      <c r="R29" s="388">
        <v>7</v>
      </c>
      <c r="S29" s="388">
        <v>84</v>
      </c>
      <c r="T29" s="388">
        <v>80</v>
      </c>
    </row>
    <row r="30" spans="1:20" s="105" customFormat="1" ht="16.149999999999999" customHeight="1">
      <c r="A30" s="119" t="s">
        <v>240</v>
      </c>
      <c r="B30" s="120" t="s">
        <v>263</v>
      </c>
      <c r="C30" s="393">
        <v>632</v>
      </c>
      <c r="D30" s="393">
        <v>31</v>
      </c>
      <c r="E30" s="394">
        <v>0</v>
      </c>
      <c r="F30" s="394">
        <v>0</v>
      </c>
      <c r="G30" s="393">
        <v>7</v>
      </c>
      <c r="H30" s="393">
        <v>2</v>
      </c>
      <c r="I30" s="395">
        <v>361</v>
      </c>
      <c r="J30" s="393">
        <v>12</v>
      </c>
      <c r="K30" s="394">
        <v>0</v>
      </c>
      <c r="L30" s="394">
        <v>0</v>
      </c>
      <c r="M30" s="393">
        <v>4</v>
      </c>
      <c r="N30" s="396">
        <v>0</v>
      </c>
      <c r="O30" s="393">
        <v>271</v>
      </c>
      <c r="P30" s="393">
        <v>19</v>
      </c>
      <c r="Q30" s="394">
        <v>0</v>
      </c>
      <c r="R30" s="394">
        <v>0</v>
      </c>
      <c r="S30" s="393">
        <v>3</v>
      </c>
      <c r="T30" s="393">
        <v>2</v>
      </c>
    </row>
    <row r="31" spans="1:20" s="105" customFormat="1" ht="16.149999999999999" customHeight="1">
      <c r="A31" s="653" t="s">
        <v>277</v>
      </c>
      <c r="B31" s="654"/>
      <c r="C31" s="141"/>
      <c r="D31" s="141"/>
      <c r="E31" s="141"/>
      <c r="F31" s="142"/>
      <c r="G31" s="142"/>
      <c r="H31" s="142"/>
      <c r="I31" s="193"/>
      <c r="J31" s="141"/>
      <c r="K31" s="141"/>
      <c r="L31" s="142"/>
      <c r="M31" s="142"/>
      <c r="N31" s="194"/>
      <c r="O31" s="141"/>
      <c r="P31" s="141"/>
      <c r="Q31" s="141"/>
      <c r="R31" s="142"/>
      <c r="S31" s="142"/>
      <c r="T31" s="142"/>
    </row>
    <row r="32" spans="1:20" s="105" customFormat="1" ht="16.149999999999999" customHeight="1">
      <c r="A32" s="155"/>
      <c r="B32" s="293" t="s">
        <v>1</v>
      </c>
      <c r="C32" s="178">
        <v>34057</v>
      </c>
      <c r="D32" s="148">
        <v>26345</v>
      </c>
      <c r="E32" s="148">
        <v>1640</v>
      </c>
      <c r="F32" s="148">
        <v>935</v>
      </c>
      <c r="G32" s="148">
        <v>2760</v>
      </c>
      <c r="H32" s="148">
        <v>1737</v>
      </c>
      <c r="I32" s="195">
        <v>17853</v>
      </c>
      <c r="J32" s="196">
        <v>13078</v>
      </c>
      <c r="K32" s="196">
        <v>1188</v>
      </c>
      <c r="L32" s="196">
        <v>772</v>
      </c>
      <c r="M32" s="196">
        <v>2156</v>
      </c>
      <c r="N32" s="197">
        <v>365</v>
      </c>
      <c r="O32" s="148">
        <v>16204</v>
      </c>
      <c r="P32" s="148">
        <v>13267</v>
      </c>
      <c r="Q32" s="148">
        <v>452</v>
      </c>
      <c r="R32" s="148">
        <v>163</v>
      </c>
      <c r="S32" s="148">
        <v>604</v>
      </c>
      <c r="T32" s="148">
        <v>1372</v>
      </c>
    </row>
    <row r="33" spans="1:21" s="105" customFormat="1" ht="16.149999999999999" customHeight="1">
      <c r="A33" s="118" t="s">
        <v>229</v>
      </c>
      <c r="B33" s="293" t="s">
        <v>252</v>
      </c>
      <c r="C33" s="388">
        <v>777</v>
      </c>
      <c r="D33" s="388">
        <v>140</v>
      </c>
      <c r="E33" s="388">
        <v>555</v>
      </c>
      <c r="F33" s="388">
        <v>82</v>
      </c>
      <c r="G33" s="389">
        <v>0</v>
      </c>
      <c r="H33" s="389">
        <v>0</v>
      </c>
      <c r="I33" s="390">
        <v>656</v>
      </c>
      <c r="J33" s="147">
        <v>128</v>
      </c>
      <c r="K33" s="147">
        <v>459</v>
      </c>
      <c r="L33" s="147">
        <v>69</v>
      </c>
      <c r="M33" s="205">
        <v>0</v>
      </c>
      <c r="N33" s="385">
        <v>0</v>
      </c>
      <c r="O33" s="388">
        <v>121</v>
      </c>
      <c r="P33" s="388">
        <v>12</v>
      </c>
      <c r="Q33" s="388">
        <v>96</v>
      </c>
      <c r="R33" s="388">
        <v>13</v>
      </c>
      <c r="S33" s="389" t="s">
        <v>10</v>
      </c>
      <c r="T33" s="389">
        <v>0</v>
      </c>
    </row>
    <row r="34" spans="1:21" s="105" customFormat="1" ht="16.149999999999999" customHeight="1">
      <c r="A34" s="118" t="s">
        <v>230</v>
      </c>
      <c r="B34" s="293" t="s">
        <v>253</v>
      </c>
      <c r="C34" s="388">
        <v>3746</v>
      </c>
      <c r="D34" s="388">
        <v>3179</v>
      </c>
      <c r="E34" s="388">
        <v>111</v>
      </c>
      <c r="F34" s="388">
        <v>124</v>
      </c>
      <c r="G34" s="388">
        <v>284</v>
      </c>
      <c r="H34" s="388">
        <v>42</v>
      </c>
      <c r="I34" s="390">
        <v>1560</v>
      </c>
      <c r="J34" s="147">
        <v>1164</v>
      </c>
      <c r="K34" s="147">
        <v>90</v>
      </c>
      <c r="L34" s="147">
        <v>109</v>
      </c>
      <c r="M34" s="147">
        <v>188</v>
      </c>
      <c r="N34" s="391">
        <v>7</v>
      </c>
      <c r="O34" s="388">
        <v>2186</v>
      </c>
      <c r="P34" s="388">
        <v>2015</v>
      </c>
      <c r="Q34" s="204">
        <v>21</v>
      </c>
      <c r="R34" s="204">
        <v>15</v>
      </c>
      <c r="S34" s="204">
        <v>96</v>
      </c>
      <c r="T34" s="388">
        <v>35</v>
      </c>
    </row>
    <row r="35" spans="1:21" s="105" customFormat="1" ht="16.149999999999999" customHeight="1">
      <c r="A35" s="118" t="s">
        <v>231</v>
      </c>
      <c r="B35" s="293" t="s">
        <v>254</v>
      </c>
      <c r="C35" s="388">
        <v>5294</v>
      </c>
      <c r="D35" s="388">
        <v>4697</v>
      </c>
      <c r="E35" s="388">
        <v>272</v>
      </c>
      <c r="F35" s="392">
        <v>12</v>
      </c>
      <c r="G35" s="392">
        <v>28</v>
      </c>
      <c r="H35" s="392">
        <v>269</v>
      </c>
      <c r="I35" s="390">
        <v>1748</v>
      </c>
      <c r="J35" s="147">
        <v>1633</v>
      </c>
      <c r="K35" s="147">
        <v>73</v>
      </c>
      <c r="L35" s="204">
        <v>5</v>
      </c>
      <c r="M35" s="204">
        <v>12</v>
      </c>
      <c r="N35" s="384">
        <v>15</v>
      </c>
      <c r="O35" s="388">
        <v>3546</v>
      </c>
      <c r="P35" s="388">
        <v>3064</v>
      </c>
      <c r="Q35" s="204">
        <v>199</v>
      </c>
      <c r="R35" s="204">
        <v>7</v>
      </c>
      <c r="S35" s="204">
        <v>16</v>
      </c>
      <c r="T35" s="204">
        <v>254</v>
      </c>
    </row>
    <row r="36" spans="1:21" s="105" customFormat="1" ht="16.149999999999999" customHeight="1">
      <c r="A36" s="118" t="s">
        <v>232</v>
      </c>
      <c r="B36" s="293" t="s">
        <v>255</v>
      </c>
      <c r="C36" s="388">
        <v>3582</v>
      </c>
      <c r="D36" s="388">
        <v>2752</v>
      </c>
      <c r="E36" s="388">
        <v>233</v>
      </c>
      <c r="F36" s="388">
        <v>107</v>
      </c>
      <c r="G36" s="388">
        <v>301</v>
      </c>
      <c r="H36" s="388">
        <v>173</v>
      </c>
      <c r="I36" s="390">
        <v>1675</v>
      </c>
      <c r="J36" s="147">
        <v>1181</v>
      </c>
      <c r="K36" s="147">
        <v>185</v>
      </c>
      <c r="L36" s="147">
        <v>80</v>
      </c>
      <c r="M36" s="147">
        <v>195</v>
      </c>
      <c r="N36" s="391">
        <v>28</v>
      </c>
      <c r="O36" s="388">
        <v>1907</v>
      </c>
      <c r="P36" s="388">
        <v>1571</v>
      </c>
      <c r="Q36" s="388">
        <v>48</v>
      </c>
      <c r="R36" s="388">
        <v>27</v>
      </c>
      <c r="S36" s="388">
        <v>106</v>
      </c>
      <c r="T36" s="388">
        <v>145</v>
      </c>
    </row>
    <row r="37" spans="1:21" s="105" customFormat="1" ht="16.149999999999999" customHeight="1">
      <c r="A37" s="118" t="s">
        <v>233</v>
      </c>
      <c r="B37" s="293" t="s">
        <v>256</v>
      </c>
      <c r="C37" s="388">
        <v>5287</v>
      </c>
      <c r="D37" s="388">
        <v>4235</v>
      </c>
      <c r="E37" s="388">
        <v>70</v>
      </c>
      <c r="F37" s="388">
        <v>225</v>
      </c>
      <c r="G37" s="388">
        <v>417</v>
      </c>
      <c r="H37" s="388">
        <v>317</v>
      </c>
      <c r="I37" s="390">
        <v>1560</v>
      </c>
      <c r="J37" s="147">
        <v>1101</v>
      </c>
      <c r="K37" s="147">
        <v>37</v>
      </c>
      <c r="L37" s="147">
        <v>144</v>
      </c>
      <c r="M37" s="147">
        <v>219</v>
      </c>
      <c r="N37" s="391">
        <v>49</v>
      </c>
      <c r="O37" s="388">
        <v>3727</v>
      </c>
      <c r="P37" s="388">
        <v>3134</v>
      </c>
      <c r="Q37" s="388">
        <v>33</v>
      </c>
      <c r="R37" s="388">
        <v>81</v>
      </c>
      <c r="S37" s="388">
        <v>198</v>
      </c>
      <c r="T37" s="388">
        <v>268</v>
      </c>
    </row>
    <row r="38" spans="1:21" s="105" customFormat="1" ht="16.149999999999999" customHeight="1">
      <c r="A38" s="118" t="s">
        <v>234</v>
      </c>
      <c r="B38" s="293" t="s">
        <v>257</v>
      </c>
      <c r="C38" s="388">
        <v>392</v>
      </c>
      <c r="D38" s="388">
        <v>385</v>
      </c>
      <c r="E38" s="392">
        <v>0</v>
      </c>
      <c r="F38" s="392">
        <v>0</v>
      </c>
      <c r="G38" s="392">
        <v>7</v>
      </c>
      <c r="H38" s="392">
        <v>0</v>
      </c>
      <c r="I38" s="390">
        <v>384</v>
      </c>
      <c r="J38" s="204">
        <v>377</v>
      </c>
      <c r="K38" s="204">
        <v>0</v>
      </c>
      <c r="L38" s="204">
        <v>0</v>
      </c>
      <c r="M38" s="204">
        <v>7</v>
      </c>
      <c r="N38" s="384">
        <v>0</v>
      </c>
      <c r="O38" s="388">
        <v>8</v>
      </c>
      <c r="P38" s="388">
        <v>8</v>
      </c>
      <c r="Q38" s="204">
        <v>0</v>
      </c>
      <c r="R38" s="204">
        <v>0</v>
      </c>
      <c r="S38" s="204">
        <v>0</v>
      </c>
      <c r="T38" s="204">
        <v>0</v>
      </c>
    </row>
    <row r="39" spans="1:21" s="105" customFormat="1" ht="16.149999999999999" customHeight="1">
      <c r="A39" s="118" t="s">
        <v>235</v>
      </c>
      <c r="B39" s="293" t="s">
        <v>258</v>
      </c>
      <c r="C39" s="388">
        <v>1177</v>
      </c>
      <c r="D39" s="388">
        <v>241</v>
      </c>
      <c r="E39" s="388">
        <v>16</v>
      </c>
      <c r="F39" s="388">
        <v>94</v>
      </c>
      <c r="G39" s="388">
        <v>465</v>
      </c>
      <c r="H39" s="392">
        <v>356</v>
      </c>
      <c r="I39" s="390">
        <v>854</v>
      </c>
      <c r="J39" s="147">
        <v>204</v>
      </c>
      <c r="K39" s="147">
        <v>16</v>
      </c>
      <c r="L39" s="147">
        <v>89</v>
      </c>
      <c r="M39" s="147">
        <v>444</v>
      </c>
      <c r="N39" s="384">
        <v>96</v>
      </c>
      <c r="O39" s="388">
        <v>323</v>
      </c>
      <c r="P39" s="388">
        <v>37</v>
      </c>
      <c r="Q39" s="389">
        <v>0</v>
      </c>
      <c r="R39" s="388">
        <v>5</v>
      </c>
      <c r="S39" s="388">
        <v>21</v>
      </c>
      <c r="T39" s="204">
        <v>260</v>
      </c>
    </row>
    <row r="40" spans="1:21" s="105" customFormat="1" ht="16.149999999999999" customHeight="1">
      <c r="A40" s="118" t="s">
        <v>236</v>
      </c>
      <c r="B40" s="293" t="s">
        <v>259</v>
      </c>
      <c r="C40" s="388">
        <v>8175</v>
      </c>
      <c r="D40" s="388">
        <v>6483</v>
      </c>
      <c r="E40" s="388">
        <v>246</v>
      </c>
      <c r="F40" s="388">
        <v>175</v>
      </c>
      <c r="G40" s="388">
        <v>716</v>
      </c>
      <c r="H40" s="388">
        <v>434</v>
      </c>
      <c r="I40" s="390">
        <v>5663</v>
      </c>
      <c r="J40" s="147">
        <v>4519</v>
      </c>
      <c r="K40" s="147">
        <v>206</v>
      </c>
      <c r="L40" s="147">
        <v>164</v>
      </c>
      <c r="M40" s="147">
        <v>633</v>
      </c>
      <c r="N40" s="391">
        <v>107</v>
      </c>
      <c r="O40" s="388">
        <v>2512</v>
      </c>
      <c r="P40" s="388">
        <v>1964</v>
      </c>
      <c r="Q40" s="388">
        <v>40</v>
      </c>
      <c r="R40" s="204">
        <v>11</v>
      </c>
      <c r="S40" s="388">
        <v>83</v>
      </c>
      <c r="T40" s="388">
        <v>327</v>
      </c>
    </row>
    <row r="41" spans="1:21" s="105" customFormat="1" ht="16.149999999999999" customHeight="1">
      <c r="A41" s="118" t="s">
        <v>237</v>
      </c>
      <c r="B41" s="293" t="s">
        <v>260</v>
      </c>
      <c r="C41" s="388">
        <v>1006</v>
      </c>
      <c r="D41" s="388">
        <v>957</v>
      </c>
      <c r="E41" s="388">
        <v>10</v>
      </c>
      <c r="F41" s="388">
        <v>5</v>
      </c>
      <c r="G41" s="388">
        <v>26</v>
      </c>
      <c r="H41" s="388">
        <v>3</v>
      </c>
      <c r="I41" s="390">
        <v>976</v>
      </c>
      <c r="J41" s="147">
        <v>929</v>
      </c>
      <c r="K41" s="147">
        <v>10</v>
      </c>
      <c r="L41" s="147">
        <v>4</v>
      </c>
      <c r="M41" s="147">
        <v>26</v>
      </c>
      <c r="N41" s="391">
        <v>2</v>
      </c>
      <c r="O41" s="388">
        <v>30</v>
      </c>
      <c r="P41" s="388">
        <v>28</v>
      </c>
      <c r="Q41" s="389">
        <v>0</v>
      </c>
      <c r="R41" s="388">
        <v>1</v>
      </c>
      <c r="S41" s="204">
        <v>0</v>
      </c>
      <c r="T41" s="388">
        <v>1</v>
      </c>
    </row>
    <row r="42" spans="1:21" s="105" customFormat="1" ht="16.149999999999999" customHeight="1">
      <c r="A42" s="118" t="s">
        <v>238</v>
      </c>
      <c r="B42" s="293" t="s">
        <v>261</v>
      </c>
      <c r="C42" s="388">
        <v>1194</v>
      </c>
      <c r="D42" s="388">
        <v>665</v>
      </c>
      <c r="E42" s="388">
        <v>90</v>
      </c>
      <c r="F42" s="388">
        <v>93</v>
      </c>
      <c r="G42" s="388">
        <v>289</v>
      </c>
      <c r="H42" s="388">
        <v>56</v>
      </c>
      <c r="I42" s="390">
        <v>1168</v>
      </c>
      <c r="J42" s="147">
        <v>654</v>
      </c>
      <c r="K42" s="147">
        <v>88</v>
      </c>
      <c r="L42" s="147">
        <v>93</v>
      </c>
      <c r="M42" s="147">
        <v>288</v>
      </c>
      <c r="N42" s="391">
        <v>44</v>
      </c>
      <c r="O42" s="388">
        <v>26</v>
      </c>
      <c r="P42" s="388">
        <v>11</v>
      </c>
      <c r="Q42" s="388">
        <v>2</v>
      </c>
      <c r="R42" s="389">
        <v>0</v>
      </c>
      <c r="S42" s="388">
        <v>1</v>
      </c>
      <c r="T42" s="388">
        <v>12</v>
      </c>
    </row>
    <row r="43" spans="1:21" s="105" customFormat="1" ht="16.149999999999999" customHeight="1">
      <c r="A43" s="118" t="s">
        <v>239</v>
      </c>
      <c r="B43" s="293" t="s">
        <v>262</v>
      </c>
      <c r="C43" s="388">
        <v>2923</v>
      </c>
      <c r="D43" s="388">
        <v>2547</v>
      </c>
      <c r="E43" s="388">
        <v>37</v>
      </c>
      <c r="F43" s="388">
        <v>18</v>
      </c>
      <c r="G43" s="388">
        <v>218</v>
      </c>
      <c r="H43" s="388">
        <v>84</v>
      </c>
      <c r="I43" s="390">
        <v>1352</v>
      </c>
      <c r="J43" s="147">
        <v>1155</v>
      </c>
      <c r="K43" s="147">
        <v>24</v>
      </c>
      <c r="L43" s="147">
        <v>15</v>
      </c>
      <c r="M43" s="147">
        <v>136</v>
      </c>
      <c r="N43" s="391">
        <v>16</v>
      </c>
      <c r="O43" s="388">
        <v>1571</v>
      </c>
      <c r="P43" s="388">
        <v>1392</v>
      </c>
      <c r="Q43" s="388">
        <v>13</v>
      </c>
      <c r="R43" s="388">
        <v>3</v>
      </c>
      <c r="S43" s="388">
        <v>82</v>
      </c>
      <c r="T43" s="388">
        <v>68</v>
      </c>
    </row>
    <row r="44" spans="1:21" s="105" customFormat="1" ht="16.149999999999999" customHeight="1">
      <c r="A44" s="119" t="s">
        <v>240</v>
      </c>
      <c r="B44" s="120" t="s">
        <v>263</v>
      </c>
      <c r="C44" s="393">
        <v>504</v>
      </c>
      <c r="D44" s="393">
        <v>64</v>
      </c>
      <c r="E44" s="394">
        <v>0</v>
      </c>
      <c r="F44" s="394">
        <v>0</v>
      </c>
      <c r="G44" s="393">
        <v>9</v>
      </c>
      <c r="H44" s="393">
        <v>3</v>
      </c>
      <c r="I44" s="395">
        <v>257</v>
      </c>
      <c r="J44" s="393">
        <v>33</v>
      </c>
      <c r="K44" s="394">
        <v>0</v>
      </c>
      <c r="L44" s="394">
        <v>0</v>
      </c>
      <c r="M44" s="393">
        <v>8</v>
      </c>
      <c r="N44" s="396">
        <v>1</v>
      </c>
      <c r="O44" s="393">
        <v>247</v>
      </c>
      <c r="P44" s="393">
        <v>31</v>
      </c>
      <c r="Q44" s="394">
        <v>0</v>
      </c>
      <c r="R44" s="394">
        <v>0</v>
      </c>
      <c r="S44" s="393">
        <v>1</v>
      </c>
      <c r="T44" s="393">
        <v>2</v>
      </c>
    </row>
    <row r="45" spans="1:21" s="105" customFormat="1" ht="16.149999999999999" customHeight="1">
      <c r="A45" s="653" t="s">
        <v>328</v>
      </c>
      <c r="B45" s="654"/>
      <c r="C45" s="116"/>
      <c r="D45" s="116"/>
      <c r="E45" s="116"/>
      <c r="F45" s="117"/>
      <c r="G45" s="117"/>
      <c r="H45" s="117"/>
      <c r="I45" s="198"/>
      <c r="J45" s="116"/>
      <c r="K45" s="116"/>
      <c r="L45" s="117"/>
      <c r="M45" s="117"/>
      <c r="N45" s="199"/>
      <c r="O45" s="116"/>
      <c r="P45" s="116"/>
      <c r="Q45" s="116"/>
      <c r="R45" s="117"/>
      <c r="S45" s="117"/>
      <c r="T45" s="117"/>
    </row>
    <row r="46" spans="1:21" s="105" customFormat="1" ht="16.149999999999999" customHeight="1">
      <c r="A46" s="155"/>
      <c r="B46" s="293" t="s">
        <v>1</v>
      </c>
      <c r="C46" s="178">
        <v>31543</v>
      </c>
      <c r="D46" s="148">
        <v>24925</v>
      </c>
      <c r="E46" s="148">
        <v>1680</v>
      </c>
      <c r="F46" s="148">
        <v>840</v>
      </c>
      <c r="G46" s="148">
        <v>2488</v>
      </c>
      <c r="H46" s="148">
        <v>1319</v>
      </c>
      <c r="I46" s="195">
        <v>16544</v>
      </c>
      <c r="J46" s="196">
        <v>12358</v>
      </c>
      <c r="K46" s="196">
        <v>1231</v>
      </c>
      <c r="L46" s="196">
        <v>680</v>
      </c>
      <c r="M46" s="196">
        <v>1829</v>
      </c>
      <c r="N46" s="197">
        <v>267</v>
      </c>
      <c r="O46" s="148">
        <v>14999</v>
      </c>
      <c r="P46" s="148">
        <v>12567</v>
      </c>
      <c r="Q46" s="148">
        <v>449</v>
      </c>
      <c r="R46" s="148">
        <v>160</v>
      </c>
      <c r="S46" s="148">
        <v>659</v>
      </c>
      <c r="T46" s="148">
        <v>1052</v>
      </c>
    </row>
    <row r="47" spans="1:21" s="105" customFormat="1" ht="16.149999999999999" customHeight="1">
      <c r="A47" s="118" t="s">
        <v>229</v>
      </c>
      <c r="B47" s="293" t="s">
        <v>252</v>
      </c>
      <c r="C47" s="388">
        <v>679</v>
      </c>
      <c r="D47" s="388">
        <v>114</v>
      </c>
      <c r="E47" s="388">
        <v>523</v>
      </c>
      <c r="F47" s="388">
        <v>42</v>
      </c>
      <c r="G47" s="389">
        <v>0</v>
      </c>
      <c r="H47" s="389">
        <v>0</v>
      </c>
      <c r="I47" s="390">
        <v>579</v>
      </c>
      <c r="J47" s="147">
        <v>101</v>
      </c>
      <c r="K47" s="147">
        <v>443</v>
      </c>
      <c r="L47" s="147">
        <v>35</v>
      </c>
      <c r="M47" s="205">
        <v>0</v>
      </c>
      <c r="N47" s="385">
        <v>0</v>
      </c>
      <c r="O47" s="388">
        <v>100</v>
      </c>
      <c r="P47" s="388">
        <v>13</v>
      </c>
      <c r="Q47" s="388">
        <v>80</v>
      </c>
      <c r="R47" s="388">
        <v>7</v>
      </c>
      <c r="S47" s="389">
        <v>0</v>
      </c>
      <c r="T47" s="389">
        <v>0</v>
      </c>
      <c r="U47" s="110"/>
    </row>
    <row r="48" spans="1:21" s="105" customFormat="1" ht="16.149999999999999" customHeight="1">
      <c r="A48" s="118" t="s">
        <v>230</v>
      </c>
      <c r="B48" s="293" t="s">
        <v>253</v>
      </c>
      <c r="C48" s="388">
        <v>3807</v>
      </c>
      <c r="D48" s="388">
        <v>3203</v>
      </c>
      <c r="E48" s="388">
        <v>140</v>
      </c>
      <c r="F48" s="388">
        <v>120</v>
      </c>
      <c r="G48" s="388">
        <v>284</v>
      </c>
      <c r="H48" s="388">
        <v>45</v>
      </c>
      <c r="I48" s="390">
        <v>1594</v>
      </c>
      <c r="J48" s="147">
        <v>1184</v>
      </c>
      <c r="K48" s="147">
        <v>113</v>
      </c>
      <c r="L48" s="147">
        <v>109</v>
      </c>
      <c r="M48" s="147">
        <v>175</v>
      </c>
      <c r="N48" s="391">
        <v>11</v>
      </c>
      <c r="O48" s="388">
        <v>2213</v>
      </c>
      <c r="P48" s="388">
        <v>2019</v>
      </c>
      <c r="Q48" s="204">
        <v>27</v>
      </c>
      <c r="R48" s="204">
        <v>11</v>
      </c>
      <c r="S48" s="204">
        <v>109</v>
      </c>
      <c r="T48" s="388">
        <v>34</v>
      </c>
    </row>
    <row r="49" spans="1:20" s="105" customFormat="1" ht="16.149999999999999" customHeight="1">
      <c r="A49" s="118" t="s">
        <v>231</v>
      </c>
      <c r="B49" s="293" t="s">
        <v>254</v>
      </c>
      <c r="C49" s="388">
        <v>5098</v>
      </c>
      <c r="D49" s="388">
        <v>4538</v>
      </c>
      <c r="E49" s="388">
        <v>306</v>
      </c>
      <c r="F49" s="392">
        <v>5</v>
      </c>
      <c r="G49" s="392">
        <v>23</v>
      </c>
      <c r="H49" s="392">
        <v>210</v>
      </c>
      <c r="I49" s="397">
        <v>1726</v>
      </c>
      <c r="J49" s="398">
        <v>1607</v>
      </c>
      <c r="K49" s="398">
        <v>90</v>
      </c>
      <c r="L49" s="398">
        <v>3</v>
      </c>
      <c r="M49" s="398">
        <v>12</v>
      </c>
      <c r="N49" s="399">
        <v>10</v>
      </c>
      <c r="O49" s="400">
        <v>3372</v>
      </c>
      <c r="P49" s="400">
        <v>2931</v>
      </c>
      <c r="Q49" s="400">
        <v>216</v>
      </c>
      <c r="R49" s="400">
        <v>2</v>
      </c>
      <c r="S49" s="400">
        <v>11</v>
      </c>
      <c r="T49" s="400">
        <v>200</v>
      </c>
    </row>
    <row r="50" spans="1:20" s="105" customFormat="1" ht="16.149999999999999" customHeight="1">
      <c r="A50" s="118" t="s">
        <v>232</v>
      </c>
      <c r="B50" s="293" t="s">
        <v>255</v>
      </c>
      <c r="C50" s="400">
        <v>2682</v>
      </c>
      <c r="D50" s="400">
        <v>2051</v>
      </c>
      <c r="E50" s="400">
        <v>177</v>
      </c>
      <c r="F50" s="400">
        <v>80</v>
      </c>
      <c r="G50" s="400">
        <v>233</v>
      </c>
      <c r="H50" s="400">
        <v>126</v>
      </c>
      <c r="I50" s="397">
        <v>1112</v>
      </c>
      <c r="J50" s="398">
        <v>749</v>
      </c>
      <c r="K50" s="398">
        <v>137</v>
      </c>
      <c r="L50" s="398">
        <v>56</v>
      </c>
      <c r="M50" s="398">
        <v>147</v>
      </c>
      <c r="N50" s="399">
        <v>21</v>
      </c>
      <c r="O50" s="400">
        <v>1570</v>
      </c>
      <c r="P50" s="400">
        <v>1302</v>
      </c>
      <c r="Q50" s="400">
        <v>40</v>
      </c>
      <c r="R50" s="400">
        <v>24</v>
      </c>
      <c r="S50" s="400">
        <v>86</v>
      </c>
      <c r="T50" s="400">
        <v>105</v>
      </c>
    </row>
    <row r="51" spans="1:20" s="105" customFormat="1" ht="16.149999999999999" customHeight="1">
      <c r="A51" s="118" t="s">
        <v>233</v>
      </c>
      <c r="B51" s="293" t="s">
        <v>256</v>
      </c>
      <c r="C51" s="400">
        <v>4740</v>
      </c>
      <c r="D51" s="400">
        <v>3793</v>
      </c>
      <c r="E51" s="400">
        <v>69</v>
      </c>
      <c r="F51" s="400">
        <v>220</v>
      </c>
      <c r="G51" s="400">
        <v>385</v>
      </c>
      <c r="H51" s="400">
        <v>259</v>
      </c>
      <c r="I51" s="390">
        <v>1375</v>
      </c>
      <c r="J51" s="147">
        <v>972</v>
      </c>
      <c r="K51" s="147">
        <v>42</v>
      </c>
      <c r="L51" s="147">
        <v>130</v>
      </c>
      <c r="M51" s="147">
        <v>184</v>
      </c>
      <c r="N51" s="391">
        <v>43</v>
      </c>
      <c r="O51" s="400">
        <v>3365</v>
      </c>
      <c r="P51" s="400">
        <v>2821</v>
      </c>
      <c r="Q51" s="400">
        <v>27</v>
      </c>
      <c r="R51" s="400">
        <v>90</v>
      </c>
      <c r="S51" s="400">
        <v>201</v>
      </c>
      <c r="T51" s="400">
        <v>216</v>
      </c>
    </row>
    <row r="52" spans="1:20" s="105" customFormat="1" ht="16.149999999999999" customHeight="1">
      <c r="A52" s="118" t="s">
        <v>234</v>
      </c>
      <c r="B52" s="293" t="s">
        <v>257</v>
      </c>
      <c r="C52" s="400">
        <v>432</v>
      </c>
      <c r="D52" s="400">
        <v>422</v>
      </c>
      <c r="E52" s="400">
        <v>1</v>
      </c>
      <c r="F52" s="401">
        <v>0</v>
      </c>
      <c r="G52" s="400">
        <v>8</v>
      </c>
      <c r="H52" s="401">
        <v>0</v>
      </c>
      <c r="I52" s="397">
        <v>408</v>
      </c>
      <c r="J52" s="398">
        <v>398</v>
      </c>
      <c r="K52" s="398">
        <v>1</v>
      </c>
      <c r="L52" s="402">
        <v>0</v>
      </c>
      <c r="M52" s="398">
        <v>8</v>
      </c>
      <c r="N52" s="403">
        <v>0</v>
      </c>
      <c r="O52" s="400">
        <v>24</v>
      </c>
      <c r="P52" s="400">
        <v>24</v>
      </c>
      <c r="Q52" s="401">
        <v>0</v>
      </c>
      <c r="R52" s="401">
        <v>0</v>
      </c>
      <c r="S52" s="401">
        <v>0</v>
      </c>
      <c r="T52" s="401">
        <v>0</v>
      </c>
    </row>
    <row r="53" spans="1:20" s="105" customFormat="1" ht="16.149999999999999" customHeight="1">
      <c r="A53" s="118" t="s">
        <v>235</v>
      </c>
      <c r="B53" s="293" t="s">
        <v>258</v>
      </c>
      <c r="C53" s="400">
        <v>1070</v>
      </c>
      <c r="D53" s="400">
        <v>244</v>
      </c>
      <c r="E53" s="400">
        <v>29</v>
      </c>
      <c r="F53" s="400">
        <v>90</v>
      </c>
      <c r="G53" s="400">
        <v>437</v>
      </c>
      <c r="H53" s="400">
        <v>266</v>
      </c>
      <c r="I53" s="397">
        <v>769</v>
      </c>
      <c r="J53" s="398">
        <v>201</v>
      </c>
      <c r="K53" s="398">
        <v>25</v>
      </c>
      <c r="L53" s="398">
        <v>85</v>
      </c>
      <c r="M53" s="398">
        <v>401</v>
      </c>
      <c r="N53" s="399">
        <v>54</v>
      </c>
      <c r="O53" s="400">
        <v>301</v>
      </c>
      <c r="P53" s="400">
        <v>43</v>
      </c>
      <c r="Q53" s="400">
        <v>4</v>
      </c>
      <c r="R53" s="400">
        <v>5</v>
      </c>
      <c r="S53" s="400">
        <v>36</v>
      </c>
      <c r="T53" s="400">
        <v>212</v>
      </c>
    </row>
    <row r="54" spans="1:20" s="105" customFormat="1" ht="16.149999999999999" customHeight="1">
      <c r="A54" s="118" t="s">
        <v>236</v>
      </c>
      <c r="B54" s="293" t="s">
        <v>259</v>
      </c>
      <c r="C54" s="400">
        <v>7750</v>
      </c>
      <c r="D54" s="400">
        <v>6303</v>
      </c>
      <c r="E54" s="400">
        <v>262</v>
      </c>
      <c r="F54" s="400">
        <v>181</v>
      </c>
      <c r="G54" s="400">
        <v>647</v>
      </c>
      <c r="H54" s="400">
        <v>310</v>
      </c>
      <c r="I54" s="397">
        <v>5425</v>
      </c>
      <c r="J54" s="398">
        <v>4416</v>
      </c>
      <c r="K54" s="398">
        <v>224</v>
      </c>
      <c r="L54" s="398">
        <v>165</v>
      </c>
      <c r="M54" s="398">
        <v>498</v>
      </c>
      <c r="N54" s="399">
        <v>85</v>
      </c>
      <c r="O54" s="400">
        <v>2325</v>
      </c>
      <c r="P54" s="400">
        <v>1887</v>
      </c>
      <c r="Q54" s="400">
        <v>38</v>
      </c>
      <c r="R54" s="400">
        <v>16</v>
      </c>
      <c r="S54" s="400">
        <v>149</v>
      </c>
      <c r="T54" s="400">
        <v>225</v>
      </c>
    </row>
    <row r="55" spans="1:20" s="105" customFormat="1" ht="16.149999999999999" customHeight="1">
      <c r="A55" s="118" t="s">
        <v>237</v>
      </c>
      <c r="B55" s="293" t="s">
        <v>260</v>
      </c>
      <c r="C55" s="400">
        <v>904</v>
      </c>
      <c r="D55" s="400">
        <v>852</v>
      </c>
      <c r="E55" s="400">
        <v>13</v>
      </c>
      <c r="F55" s="400">
        <v>6</v>
      </c>
      <c r="G55" s="400">
        <v>26</v>
      </c>
      <c r="H55" s="401">
        <v>0</v>
      </c>
      <c r="I55" s="397">
        <v>875</v>
      </c>
      <c r="J55" s="398">
        <v>825</v>
      </c>
      <c r="K55" s="398">
        <v>12</v>
      </c>
      <c r="L55" s="398">
        <v>5</v>
      </c>
      <c r="M55" s="398">
        <v>26</v>
      </c>
      <c r="N55" s="403">
        <v>0</v>
      </c>
      <c r="O55" s="400">
        <v>29</v>
      </c>
      <c r="P55" s="400">
        <v>27</v>
      </c>
      <c r="Q55" s="400">
        <v>1</v>
      </c>
      <c r="R55" s="400">
        <v>1</v>
      </c>
      <c r="S55" s="401">
        <v>0</v>
      </c>
      <c r="T55" s="401">
        <v>0</v>
      </c>
    </row>
    <row r="56" spans="1:20" s="105" customFormat="1" ht="16.149999999999999" customHeight="1">
      <c r="A56" s="118" t="s">
        <v>238</v>
      </c>
      <c r="B56" s="293" t="s">
        <v>261</v>
      </c>
      <c r="C56" s="400">
        <v>1154</v>
      </c>
      <c r="D56" s="400">
        <v>660</v>
      </c>
      <c r="E56" s="400">
        <v>108</v>
      </c>
      <c r="F56" s="400">
        <v>74</v>
      </c>
      <c r="G56" s="400">
        <v>271</v>
      </c>
      <c r="H56" s="400">
        <v>36</v>
      </c>
      <c r="I56" s="397">
        <v>1131</v>
      </c>
      <c r="J56" s="398">
        <v>644</v>
      </c>
      <c r="K56" s="398">
        <v>107</v>
      </c>
      <c r="L56" s="398">
        <v>74</v>
      </c>
      <c r="M56" s="398">
        <v>270</v>
      </c>
      <c r="N56" s="399">
        <v>31</v>
      </c>
      <c r="O56" s="400">
        <v>23</v>
      </c>
      <c r="P56" s="400">
        <v>16</v>
      </c>
      <c r="Q56" s="400">
        <v>1</v>
      </c>
      <c r="R56" s="401">
        <v>0</v>
      </c>
      <c r="S56" s="400">
        <v>1</v>
      </c>
      <c r="T56" s="400">
        <v>5</v>
      </c>
    </row>
    <row r="57" spans="1:20" s="105" customFormat="1" ht="16.149999999999999" customHeight="1">
      <c r="A57" s="118" t="s">
        <v>239</v>
      </c>
      <c r="B57" s="293" t="s">
        <v>262</v>
      </c>
      <c r="C57" s="400">
        <v>3025</v>
      </c>
      <c r="D57" s="400">
        <v>2706</v>
      </c>
      <c r="E57" s="400">
        <v>52</v>
      </c>
      <c r="F57" s="400">
        <v>20</v>
      </c>
      <c r="G57" s="400">
        <v>163</v>
      </c>
      <c r="H57" s="400">
        <v>67</v>
      </c>
      <c r="I57" s="397">
        <v>1419</v>
      </c>
      <c r="J57" s="398">
        <v>1242</v>
      </c>
      <c r="K57" s="398">
        <v>37</v>
      </c>
      <c r="L57" s="398">
        <v>17</v>
      </c>
      <c r="M57" s="398">
        <v>100</v>
      </c>
      <c r="N57" s="399">
        <v>12</v>
      </c>
      <c r="O57" s="400">
        <v>1606</v>
      </c>
      <c r="P57" s="400">
        <v>1464</v>
      </c>
      <c r="Q57" s="400">
        <v>15</v>
      </c>
      <c r="R57" s="400">
        <v>3</v>
      </c>
      <c r="S57" s="400">
        <v>63</v>
      </c>
      <c r="T57" s="400">
        <v>55</v>
      </c>
    </row>
    <row r="58" spans="1:20" s="105" customFormat="1" ht="16.149999999999999" customHeight="1" thickBot="1">
      <c r="A58" s="179" t="s">
        <v>240</v>
      </c>
      <c r="B58" s="180" t="s">
        <v>263</v>
      </c>
      <c r="C58" s="404">
        <v>202</v>
      </c>
      <c r="D58" s="405">
        <v>39</v>
      </c>
      <c r="E58" s="406">
        <v>0</v>
      </c>
      <c r="F58" s="405">
        <v>2</v>
      </c>
      <c r="G58" s="405">
        <v>11</v>
      </c>
      <c r="H58" s="406">
        <v>0</v>
      </c>
      <c r="I58" s="404">
        <v>131</v>
      </c>
      <c r="J58" s="405">
        <v>19</v>
      </c>
      <c r="K58" s="406">
        <v>0</v>
      </c>
      <c r="L58" s="405">
        <v>1</v>
      </c>
      <c r="M58" s="405">
        <v>8</v>
      </c>
      <c r="N58" s="407">
        <v>0</v>
      </c>
      <c r="O58" s="405">
        <v>71</v>
      </c>
      <c r="P58" s="405">
        <v>20</v>
      </c>
      <c r="Q58" s="406">
        <v>0</v>
      </c>
      <c r="R58" s="405">
        <v>1</v>
      </c>
      <c r="S58" s="405">
        <v>3</v>
      </c>
      <c r="T58" s="406">
        <v>0</v>
      </c>
    </row>
    <row r="59" spans="1:20" s="106" customFormat="1" ht="16.149999999999999" customHeight="1">
      <c r="A59" s="202" t="s">
        <v>382</v>
      </c>
      <c r="B59" s="121"/>
      <c r="C59" s="314"/>
      <c r="D59" s="314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285" t="s">
        <v>32</v>
      </c>
    </row>
  </sheetData>
  <mergeCells count="9">
    <mergeCell ref="A5:B5"/>
    <mergeCell ref="A17:B17"/>
    <mergeCell ref="A31:B31"/>
    <mergeCell ref="A45:B45"/>
    <mergeCell ref="A1:H1"/>
    <mergeCell ref="A3:B4"/>
    <mergeCell ref="C3:H3"/>
    <mergeCell ref="I3:N3"/>
    <mergeCell ref="O3:T3"/>
  </mergeCells>
  <phoneticPr fontId="4"/>
  <pageMargins left="0.70866141732283472" right="0.70866141732283472" top="0.74803149606299213" bottom="0.74803149606299213" header="0.31496062992125984" footer="0.31496062992125984"/>
  <pageSetup paperSize="9" scale="63" firstPageNumber="22" fitToHeight="0" orientation="landscape" useFirstPageNumber="1" r:id="rId1"/>
  <rowBreaks count="1" manualBreakCount="1">
    <brk id="30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4123C-F190-44C6-95EA-93099177DDA9}">
  <dimension ref="A1:AD22"/>
  <sheetViews>
    <sheetView view="pageBreakPreview" zoomScale="102" zoomScaleNormal="100" zoomScaleSheetLayoutView="102" workbookViewId="0">
      <selection activeCell="C6" sqref="C6"/>
    </sheetView>
  </sheetViews>
  <sheetFormatPr defaultColWidth="8.875" defaultRowHeight="16.149999999999999" customHeight="1"/>
  <cols>
    <col min="1" max="16384" width="8.875" style="158"/>
  </cols>
  <sheetData>
    <row r="1" spans="1:30" ht="30" customHeight="1">
      <c r="A1" s="648" t="s">
        <v>400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  <c r="X1" s="648"/>
      <c r="Y1" s="648"/>
      <c r="Z1" s="648"/>
      <c r="AA1" s="648"/>
      <c r="AB1" s="648"/>
      <c r="AC1" s="648"/>
      <c r="AD1" s="648"/>
    </row>
    <row r="2" spans="1:30" s="315" customFormat="1" ht="16.149999999999999" customHeight="1" thickBot="1">
      <c r="N2" s="315" t="s">
        <v>393</v>
      </c>
    </row>
    <row r="3" spans="1:30" s="17" customFormat="1" ht="16.149999999999999" customHeight="1">
      <c r="A3" s="666" t="s">
        <v>83</v>
      </c>
      <c r="B3" s="600"/>
      <c r="C3" s="600" t="s">
        <v>392</v>
      </c>
      <c r="D3" s="600" t="s">
        <v>108</v>
      </c>
      <c r="E3" s="600"/>
      <c r="F3" s="600"/>
      <c r="G3" s="600"/>
      <c r="H3" s="600"/>
      <c r="I3" s="600"/>
      <c r="J3" s="600"/>
      <c r="K3" s="600" t="s">
        <v>390</v>
      </c>
      <c r="L3" s="600"/>
      <c r="M3" s="600"/>
      <c r="N3" s="601"/>
    </row>
    <row r="4" spans="1:30" s="17" customFormat="1" ht="16.149999999999999" customHeight="1">
      <c r="A4" s="667"/>
      <c r="B4" s="664"/>
      <c r="C4" s="664"/>
      <c r="D4" s="664" t="s">
        <v>1</v>
      </c>
      <c r="E4" s="664" t="s">
        <v>107</v>
      </c>
      <c r="F4" s="664"/>
      <c r="G4" s="664"/>
      <c r="H4" s="664"/>
      <c r="I4" s="664"/>
      <c r="J4" s="668" t="s">
        <v>413</v>
      </c>
      <c r="K4" s="664" t="s">
        <v>1</v>
      </c>
      <c r="L4" s="664" t="s">
        <v>102</v>
      </c>
      <c r="M4" s="664" t="s">
        <v>101</v>
      </c>
      <c r="N4" s="665" t="s">
        <v>391</v>
      </c>
    </row>
    <row r="5" spans="1:30" s="207" customFormat="1" ht="40.5">
      <c r="A5" s="667"/>
      <c r="B5" s="664"/>
      <c r="C5" s="664"/>
      <c r="D5" s="664"/>
      <c r="E5" s="282" t="s">
        <v>1</v>
      </c>
      <c r="F5" s="282" t="s">
        <v>106</v>
      </c>
      <c r="G5" s="282" t="s">
        <v>105</v>
      </c>
      <c r="H5" s="282" t="s">
        <v>104</v>
      </c>
      <c r="I5" s="282" t="s">
        <v>103</v>
      </c>
      <c r="J5" s="668"/>
      <c r="K5" s="664"/>
      <c r="L5" s="664"/>
      <c r="M5" s="664"/>
      <c r="N5" s="665"/>
    </row>
    <row r="6" spans="1:30" s="17" customFormat="1" ht="16.149999999999999" customHeight="1">
      <c r="A6" s="210" t="s">
        <v>13</v>
      </c>
      <c r="B6" s="211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</row>
    <row r="7" spans="1:30" s="17" customFormat="1" ht="16.149999999999999" customHeight="1">
      <c r="A7" s="208"/>
      <c r="B7" s="209" t="s">
        <v>1</v>
      </c>
      <c r="C7" s="216">
        <v>65095</v>
      </c>
      <c r="D7" s="408">
        <v>42499</v>
      </c>
      <c r="E7" s="408">
        <v>39831</v>
      </c>
      <c r="F7" s="408">
        <v>34427</v>
      </c>
      <c r="G7" s="408">
        <v>4681</v>
      </c>
      <c r="H7" s="408">
        <v>151</v>
      </c>
      <c r="I7" s="408">
        <v>572</v>
      </c>
      <c r="J7" s="408">
        <v>2668</v>
      </c>
      <c r="K7" s="408">
        <v>22498</v>
      </c>
      <c r="L7" s="408">
        <v>6989</v>
      </c>
      <c r="M7" s="408">
        <v>3139</v>
      </c>
      <c r="N7" s="408">
        <v>12370</v>
      </c>
    </row>
    <row r="8" spans="1:30" s="17" customFormat="1" ht="16.149999999999999" customHeight="1">
      <c r="A8" s="208"/>
      <c r="B8" s="209" t="s">
        <v>2</v>
      </c>
      <c r="C8" s="216">
        <v>29733</v>
      </c>
      <c r="D8" s="408">
        <v>22524</v>
      </c>
      <c r="E8" s="408">
        <v>20919</v>
      </c>
      <c r="F8" s="408">
        <v>20189</v>
      </c>
      <c r="G8" s="408">
        <v>392</v>
      </c>
      <c r="H8" s="408">
        <v>61</v>
      </c>
      <c r="I8" s="408">
        <v>277</v>
      </c>
      <c r="J8" s="408">
        <v>1605</v>
      </c>
      <c r="K8" s="408">
        <v>7164</v>
      </c>
      <c r="L8" s="408">
        <v>491</v>
      </c>
      <c r="M8" s="408">
        <v>1575</v>
      </c>
      <c r="N8" s="408">
        <v>5098</v>
      </c>
    </row>
    <row r="9" spans="1:30" s="17" customFormat="1" ht="16.149999999999999" customHeight="1">
      <c r="A9" s="212"/>
      <c r="B9" s="213" t="s">
        <v>3</v>
      </c>
      <c r="C9" s="218">
        <v>35362</v>
      </c>
      <c r="D9" s="410">
        <v>19975</v>
      </c>
      <c r="E9" s="410">
        <v>18912</v>
      </c>
      <c r="F9" s="410">
        <v>14238</v>
      </c>
      <c r="G9" s="410">
        <v>4289</v>
      </c>
      <c r="H9" s="410">
        <v>90</v>
      </c>
      <c r="I9" s="410">
        <v>295</v>
      </c>
      <c r="J9" s="410">
        <v>1063</v>
      </c>
      <c r="K9" s="410">
        <v>15334</v>
      </c>
      <c r="L9" s="410">
        <v>6498</v>
      </c>
      <c r="M9" s="410">
        <v>1564</v>
      </c>
      <c r="N9" s="410">
        <v>7272</v>
      </c>
    </row>
    <row r="10" spans="1:30" s="17" customFormat="1" ht="16.149999999999999" customHeight="1">
      <c r="A10" s="208" t="s">
        <v>204</v>
      </c>
      <c r="B10" s="209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</row>
    <row r="11" spans="1:30" s="17" customFormat="1" ht="16.149999999999999" customHeight="1">
      <c r="A11" s="208"/>
      <c r="B11" s="209" t="s">
        <v>1</v>
      </c>
      <c r="C11" s="216">
        <v>62837</v>
      </c>
      <c r="D11" s="408">
        <v>39522</v>
      </c>
      <c r="E11" s="408">
        <v>36448</v>
      </c>
      <c r="F11" s="408">
        <v>32044</v>
      </c>
      <c r="G11" s="408">
        <v>3761</v>
      </c>
      <c r="H11" s="408">
        <v>111</v>
      </c>
      <c r="I11" s="408">
        <v>532</v>
      </c>
      <c r="J11" s="408">
        <v>3074</v>
      </c>
      <c r="K11" s="408">
        <v>22668</v>
      </c>
      <c r="L11" s="408">
        <v>7756</v>
      </c>
      <c r="M11" s="408">
        <v>2750</v>
      </c>
      <c r="N11" s="408">
        <v>12162</v>
      </c>
    </row>
    <row r="12" spans="1:30" s="17" customFormat="1" ht="16.149999999999999" customHeight="1">
      <c r="A12" s="208"/>
      <c r="B12" s="209" t="s">
        <v>2</v>
      </c>
      <c r="C12" s="216">
        <v>28928</v>
      </c>
      <c r="D12" s="408">
        <v>21121</v>
      </c>
      <c r="E12" s="408">
        <v>19048</v>
      </c>
      <c r="F12" s="408">
        <v>18448</v>
      </c>
      <c r="G12" s="408">
        <v>324</v>
      </c>
      <c r="H12" s="408">
        <v>42</v>
      </c>
      <c r="I12" s="408">
        <v>234</v>
      </c>
      <c r="J12" s="408">
        <v>2073</v>
      </c>
      <c r="K12" s="408">
        <v>7495</v>
      </c>
      <c r="L12" s="408">
        <v>800</v>
      </c>
      <c r="M12" s="408">
        <v>1375</v>
      </c>
      <c r="N12" s="408">
        <v>5320</v>
      </c>
    </row>
    <row r="13" spans="1:30" s="17" customFormat="1" ht="16.149999999999999" customHeight="1">
      <c r="A13" s="208"/>
      <c r="B13" s="209" t="s">
        <v>3</v>
      </c>
      <c r="C13" s="216">
        <v>33909</v>
      </c>
      <c r="D13" s="408">
        <v>18401</v>
      </c>
      <c r="E13" s="408">
        <v>17400</v>
      </c>
      <c r="F13" s="408">
        <v>13596</v>
      </c>
      <c r="G13" s="408">
        <v>3437</v>
      </c>
      <c r="H13" s="408">
        <v>69</v>
      </c>
      <c r="I13" s="408">
        <v>298</v>
      </c>
      <c r="J13" s="408">
        <v>1001</v>
      </c>
      <c r="K13" s="408">
        <v>15173</v>
      </c>
      <c r="L13" s="408">
        <v>6956</v>
      </c>
      <c r="M13" s="408">
        <v>1375</v>
      </c>
      <c r="N13" s="408">
        <v>6842</v>
      </c>
    </row>
    <row r="14" spans="1:30" s="17" customFormat="1" ht="16.149999999999999" customHeight="1">
      <c r="A14" s="210" t="s">
        <v>277</v>
      </c>
      <c r="B14" s="211"/>
      <c r="C14" s="217"/>
      <c r="D14" s="409"/>
      <c r="E14" s="409"/>
      <c r="F14" s="409"/>
      <c r="G14" s="409"/>
      <c r="H14" s="409"/>
      <c r="I14" s="409"/>
      <c r="J14" s="409"/>
      <c r="K14" s="409"/>
      <c r="L14" s="409"/>
      <c r="M14" s="409"/>
      <c r="N14" s="409"/>
    </row>
    <row r="15" spans="1:30" s="17" customFormat="1" ht="16.149999999999999" customHeight="1">
      <c r="A15" s="208"/>
      <c r="B15" s="209" t="s">
        <v>1</v>
      </c>
      <c r="C15" s="216">
        <v>59254</v>
      </c>
      <c r="D15" s="408">
        <v>35826</v>
      </c>
      <c r="E15" s="408">
        <v>34057</v>
      </c>
      <c r="F15" s="408">
        <v>29590</v>
      </c>
      <c r="G15" s="408">
        <v>3848</v>
      </c>
      <c r="H15" s="408">
        <v>133</v>
      </c>
      <c r="I15" s="408">
        <v>486</v>
      </c>
      <c r="J15" s="408">
        <v>1769</v>
      </c>
      <c r="K15" s="408">
        <v>22467</v>
      </c>
      <c r="L15" s="408">
        <v>6119</v>
      </c>
      <c r="M15" s="408">
        <v>2817</v>
      </c>
      <c r="N15" s="408">
        <v>13531</v>
      </c>
    </row>
    <row r="16" spans="1:30" s="17" customFormat="1" ht="16.149999999999999" customHeight="1">
      <c r="A16" s="208"/>
      <c r="B16" s="209" t="s">
        <v>2</v>
      </c>
      <c r="C16" s="216">
        <v>27427</v>
      </c>
      <c r="D16" s="408">
        <v>18975</v>
      </c>
      <c r="E16" s="408">
        <v>17853</v>
      </c>
      <c r="F16" s="408">
        <v>17182</v>
      </c>
      <c r="G16" s="408">
        <v>402</v>
      </c>
      <c r="H16" s="408">
        <v>61</v>
      </c>
      <c r="I16" s="408">
        <v>208</v>
      </c>
      <c r="J16" s="408">
        <v>1122</v>
      </c>
      <c r="K16" s="408">
        <v>7986</v>
      </c>
      <c r="L16" s="408">
        <v>682</v>
      </c>
      <c r="M16" s="408">
        <v>1396</v>
      </c>
      <c r="N16" s="408">
        <v>5908</v>
      </c>
    </row>
    <row r="17" spans="1:14" s="17" customFormat="1" ht="16.149999999999999" customHeight="1">
      <c r="A17" s="212"/>
      <c r="B17" s="213" t="s">
        <v>3</v>
      </c>
      <c r="C17" s="218">
        <v>31827</v>
      </c>
      <c r="D17" s="410">
        <v>16851</v>
      </c>
      <c r="E17" s="410">
        <v>16204</v>
      </c>
      <c r="F17" s="410">
        <v>12408</v>
      </c>
      <c r="G17" s="410">
        <v>3446</v>
      </c>
      <c r="H17" s="410">
        <v>72</v>
      </c>
      <c r="I17" s="410">
        <v>278</v>
      </c>
      <c r="J17" s="410">
        <v>647</v>
      </c>
      <c r="K17" s="410">
        <v>14481</v>
      </c>
      <c r="L17" s="410">
        <v>5437</v>
      </c>
      <c r="M17" s="410">
        <v>1421</v>
      </c>
      <c r="N17" s="410">
        <v>7623</v>
      </c>
    </row>
    <row r="18" spans="1:14" s="17" customFormat="1" ht="16.149999999999999" customHeight="1">
      <c r="A18" s="208" t="s">
        <v>328</v>
      </c>
      <c r="B18" s="209"/>
      <c r="C18" s="216"/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</row>
    <row r="19" spans="1:14" s="17" customFormat="1" ht="16.149999999999999" customHeight="1">
      <c r="A19" s="208"/>
      <c r="B19" s="209" t="s">
        <v>1</v>
      </c>
      <c r="C19" s="216">
        <v>56270</v>
      </c>
      <c r="D19" s="408">
        <v>33122</v>
      </c>
      <c r="E19" s="408">
        <v>31543</v>
      </c>
      <c r="F19" s="408">
        <v>27440</v>
      </c>
      <c r="G19" s="408">
        <v>3163</v>
      </c>
      <c r="H19" s="408">
        <v>162</v>
      </c>
      <c r="I19" s="408">
        <v>778</v>
      </c>
      <c r="J19" s="408">
        <v>1579</v>
      </c>
      <c r="K19" s="408">
        <v>19777</v>
      </c>
      <c r="L19" s="408">
        <v>5434</v>
      </c>
      <c r="M19" s="408">
        <v>2235</v>
      </c>
      <c r="N19" s="408">
        <v>12108</v>
      </c>
    </row>
    <row r="20" spans="1:14" s="17" customFormat="1" ht="16.149999999999999" customHeight="1">
      <c r="A20" s="208"/>
      <c r="B20" s="209" t="s">
        <v>2</v>
      </c>
      <c r="C20" s="216">
        <v>26337</v>
      </c>
      <c r="D20" s="408">
        <v>17480</v>
      </c>
      <c r="E20" s="408">
        <v>16544</v>
      </c>
      <c r="F20" s="408">
        <v>15733</v>
      </c>
      <c r="G20" s="408">
        <v>406</v>
      </c>
      <c r="H20" s="408">
        <v>67</v>
      </c>
      <c r="I20" s="408">
        <v>338</v>
      </c>
      <c r="J20" s="408">
        <v>936</v>
      </c>
      <c r="K20" s="408">
        <v>7126</v>
      </c>
      <c r="L20" s="408">
        <v>761</v>
      </c>
      <c r="M20" s="408">
        <v>1074</v>
      </c>
      <c r="N20" s="408">
        <v>5291</v>
      </c>
    </row>
    <row r="21" spans="1:14" s="17" customFormat="1" ht="16.149999999999999" customHeight="1" thickBot="1">
      <c r="A21" s="214"/>
      <c r="B21" s="215" t="s">
        <v>3</v>
      </c>
      <c r="C21" s="219">
        <v>29933</v>
      </c>
      <c r="D21" s="411">
        <v>15642</v>
      </c>
      <c r="E21" s="411">
        <v>14999</v>
      </c>
      <c r="F21" s="411">
        <v>11707</v>
      </c>
      <c r="G21" s="411">
        <v>2757</v>
      </c>
      <c r="H21" s="411">
        <v>95</v>
      </c>
      <c r="I21" s="411">
        <v>440</v>
      </c>
      <c r="J21" s="411">
        <v>643</v>
      </c>
      <c r="K21" s="411">
        <v>12651</v>
      </c>
      <c r="L21" s="411">
        <v>4673</v>
      </c>
      <c r="M21" s="411">
        <v>1161</v>
      </c>
      <c r="N21" s="411">
        <v>6817</v>
      </c>
    </row>
    <row r="22" spans="1:14" s="315" customFormat="1" ht="16.149999999999999" customHeight="1">
      <c r="A22" s="316" t="s">
        <v>394</v>
      </c>
      <c r="N22" s="10" t="s">
        <v>198</v>
      </c>
    </row>
  </sheetData>
  <mergeCells count="12">
    <mergeCell ref="M4:M5"/>
    <mergeCell ref="N4:N5"/>
    <mergeCell ref="A1:AD1"/>
    <mergeCell ref="A3:B5"/>
    <mergeCell ref="C3:C5"/>
    <mergeCell ref="D3:J3"/>
    <mergeCell ref="D4:D5"/>
    <mergeCell ref="E4:I4"/>
    <mergeCell ref="J4:J5"/>
    <mergeCell ref="K3:N3"/>
    <mergeCell ref="K4:K5"/>
    <mergeCell ref="L4:L5"/>
  </mergeCells>
  <phoneticPr fontId="4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FD28C-A301-4B35-8E73-60CC686D7328}">
  <dimension ref="A1:W50"/>
  <sheetViews>
    <sheetView view="pageBreakPreview" topLeftCell="A40" zoomScaleNormal="100" zoomScaleSheetLayoutView="100" workbookViewId="0">
      <selection activeCell="H46" sqref="H46"/>
    </sheetView>
  </sheetViews>
  <sheetFormatPr defaultColWidth="9" defaultRowHeight="16.149999999999999" customHeight="1"/>
  <cols>
    <col min="1" max="1" width="9.125" style="154" customWidth="1"/>
    <col min="2" max="2" width="9.75" style="154" customWidth="1"/>
    <col min="3" max="3" width="8.625" style="154" customWidth="1"/>
    <col min="4" max="4" width="8.75" style="154" customWidth="1"/>
    <col min="5" max="7" width="8.625" style="154" customWidth="1"/>
    <col min="8" max="8" width="8.75" style="154" customWidth="1"/>
    <col min="9" max="9" width="8.875" style="154" customWidth="1"/>
    <col min="10" max="10" width="8.75" style="154" customWidth="1"/>
    <col min="11" max="12" width="8.625" style="154" customWidth="1"/>
    <col min="13" max="14" width="8.75" style="154" customWidth="1"/>
    <col min="15" max="15" width="8.5" style="154" customWidth="1"/>
    <col min="16" max="16" width="8.625" style="154" customWidth="1"/>
    <col min="17" max="17" width="8.5" style="154" customWidth="1"/>
    <col min="18" max="18" width="9" style="154" customWidth="1"/>
    <col min="19" max="19" width="8.5" style="154" customWidth="1"/>
    <col min="20" max="20" width="8.875" style="154" customWidth="1"/>
    <col min="21" max="21" width="8.5" style="154" customWidth="1"/>
    <col min="22" max="22" width="9.5" style="154" customWidth="1"/>
    <col min="23" max="16384" width="9" style="154"/>
  </cols>
  <sheetData>
    <row r="1" spans="1:23" s="23" customFormat="1" ht="30" customHeight="1">
      <c r="A1" s="648" t="s">
        <v>401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105"/>
      <c r="M1" s="105"/>
      <c r="N1" s="105"/>
      <c r="O1" s="105"/>
    </row>
    <row r="2" spans="1:23" s="106" customFormat="1" ht="16.149999999999999" customHeight="1" thickBot="1">
      <c r="T2" s="682"/>
      <c r="U2" s="682"/>
      <c r="V2" s="682"/>
    </row>
    <row r="3" spans="1:23" s="105" customFormat="1" ht="16.149999999999999" customHeight="1">
      <c r="A3" s="683" t="s">
        <v>130</v>
      </c>
      <c r="B3" s="684"/>
      <c r="C3" s="689" t="s">
        <v>1</v>
      </c>
      <c r="D3" s="689" t="s">
        <v>199</v>
      </c>
      <c r="E3" s="689"/>
      <c r="F3" s="689"/>
      <c r="G3" s="689"/>
      <c r="H3" s="689"/>
      <c r="I3" s="689"/>
      <c r="J3" s="639" t="s">
        <v>200</v>
      </c>
      <c r="K3" s="640"/>
      <c r="L3" s="640"/>
      <c r="M3" s="640"/>
      <c r="N3" s="640"/>
      <c r="O3" s="640"/>
      <c r="P3" s="640"/>
      <c r="Q3" s="640"/>
      <c r="R3" s="640"/>
      <c r="S3" s="640"/>
      <c r="T3" s="640"/>
      <c r="U3" s="690" t="s">
        <v>129</v>
      </c>
      <c r="V3" s="691" t="s">
        <v>128</v>
      </c>
    </row>
    <row r="4" spans="1:23" s="105" customFormat="1" ht="16.149999999999999" customHeight="1">
      <c r="A4" s="685"/>
      <c r="B4" s="686"/>
      <c r="C4" s="669"/>
      <c r="D4" s="669" t="s">
        <v>1</v>
      </c>
      <c r="E4" s="669" t="s">
        <v>127</v>
      </c>
      <c r="F4" s="669"/>
      <c r="G4" s="669"/>
      <c r="H4" s="669"/>
      <c r="I4" s="669"/>
      <c r="J4" s="670" t="s">
        <v>1</v>
      </c>
      <c r="K4" s="692" t="s">
        <v>126</v>
      </c>
      <c r="L4" s="693"/>
      <c r="M4" s="693"/>
      <c r="N4" s="693"/>
      <c r="O4" s="693"/>
      <c r="P4" s="693"/>
      <c r="Q4" s="693"/>
      <c r="R4" s="693"/>
      <c r="S4" s="693"/>
      <c r="T4" s="693"/>
      <c r="U4" s="670"/>
      <c r="V4" s="692"/>
    </row>
    <row r="5" spans="1:23" s="105" customFormat="1" ht="120" customHeight="1">
      <c r="A5" s="687"/>
      <c r="B5" s="688"/>
      <c r="C5" s="669"/>
      <c r="D5" s="669"/>
      <c r="E5" s="533" t="s">
        <v>1</v>
      </c>
      <c r="F5" s="534" t="s">
        <v>125</v>
      </c>
      <c r="G5" s="534" t="s">
        <v>124</v>
      </c>
      <c r="H5" s="534" t="s">
        <v>123</v>
      </c>
      <c r="I5" s="534" t="s">
        <v>122</v>
      </c>
      <c r="J5" s="670"/>
      <c r="K5" s="534" t="s">
        <v>121</v>
      </c>
      <c r="L5" s="536" t="s">
        <v>120</v>
      </c>
      <c r="M5" s="534" t="s">
        <v>119</v>
      </c>
      <c r="N5" s="534" t="s">
        <v>118</v>
      </c>
      <c r="O5" s="534" t="s">
        <v>117</v>
      </c>
      <c r="P5" s="534" t="s">
        <v>116</v>
      </c>
      <c r="Q5" s="534" t="s">
        <v>115</v>
      </c>
      <c r="R5" s="534" t="s">
        <v>114</v>
      </c>
      <c r="S5" s="534" t="s">
        <v>113</v>
      </c>
      <c r="T5" s="534" t="s">
        <v>112</v>
      </c>
      <c r="U5" s="670"/>
      <c r="V5" s="692"/>
    </row>
    <row r="6" spans="1:23" s="105" customFormat="1" ht="16.149999999999999" customHeight="1">
      <c r="A6" s="677" t="s">
        <v>13</v>
      </c>
      <c r="B6" s="678"/>
      <c r="C6" s="107"/>
      <c r="D6" s="108"/>
      <c r="E6" s="108"/>
      <c r="F6" s="318"/>
      <c r="G6" s="318"/>
      <c r="H6" s="318"/>
      <c r="I6" s="318"/>
      <c r="J6" s="450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108"/>
      <c r="V6" s="108"/>
    </row>
    <row r="7" spans="1:23" s="105" customFormat="1" ht="16.149999999999999" customHeight="1">
      <c r="A7" s="679" t="s">
        <v>82</v>
      </c>
      <c r="B7" s="674"/>
      <c r="C7" s="467">
        <v>25942</v>
      </c>
      <c r="D7" s="542">
        <v>19175</v>
      </c>
      <c r="E7" s="542">
        <v>13385</v>
      </c>
      <c r="F7" s="542">
        <v>4770</v>
      </c>
      <c r="G7" s="542">
        <v>6394</v>
      </c>
      <c r="H7" s="542">
        <v>299</v>
      </c>
      <c r="I7" s="542">
        <v>1922</v>
      </c>
      <c r="J7" s="542">
        <v>5790</v>
      </c>
      <c r="K7" s="542">
        <v>293</v>
      </c>
      <c r="L7" s="542">
        <v>631</v>
      </c>
      <c r="M7" s="542">
        <v>1460</v>
      </c>
      <c r="N7" s="542">
        <v>1811</v>
      </c>
      <c r="O7" s="542">
        <v>74</v>
      </c>
      <c r="P7" s="542">
        <v>314</v>
      </c>
      <c r="Q7" s="542">
        <v>102</v>
      </c>
      <c r="R7" s="542">
        <v>505</v>
      </c>
      <c r="S7" s="542">
        <v>101</v>
      </c>
      <c r="T7" s="542">
        <v>499</v>
      </c>
      <c r="U7" s="542">
        <v>176</v>
      </c>
      <c r="V7" s="542">
        <v>6591</v>
      </c>
    </row>
    <row r="8" spans="1:23" s="105" customFormat="1" ht="16.149999999999999" customHeight="1">
      <c r="A8" s="679" t="s">
        <v>111</v>
      </c>
      <c r="B8" s="674"/>
      <c r="C8" s="467">
        <v>72718</v>
      </c>
      <c r="D8" s="542">
        <v>65773</v>
      </c>
      <c r="E8" s="542">
        <v>37853</v>
      </c>
      <c r="F8" s="542">
        <v>9545</v>
      </c>
      <c r="G8" s="542">
        <v>23086</v>
      </c>
      <c r="H8" s="542">
        <v>682</v>
      </c>
      <c r="I8" s="542">
        <v>4540</v>
      </c>
      <c r="J8" s="542">
        <v>27920</v>
      </c>
      <c r="K8" s="542">
        <v>1172</v>
      </c>
      <c r="L8" s="542">
        <v>1894</v>
      </c>
      <c r="M8" s="542">
        <v>8647</v>
      </c>
      <c r="N8" s="542">
        <v>8517</v>
      </c>
      <c r="O8" s="542">
        <v>234</v>
      </c>
      <c r="P8" s="542">
        <v>1500</v>
      </c>
      <c r="Q8" s="542">
        <v>549</v>
      </c>
      <c r="R8" s="542">
        <v>3498</v>
      </c>
      <c r="S8" s="542">
        <v>211</v>
      </c>
      <c r="T8" s="542">
        <v>1698</v>
      </c>
      <c r="U8" s="542">
        <v>354</v>
      </c>
      <c r="V8" s="542">
        <v>6591</v>
      </c>
    </row>
    <row r="9" spans="1:23" s="105" customFormat="1" ht="16.149999999999999" customHeight="1">
      <c r="A9" s="679" t="s">
        <v>110</v>
      </c>
      <c r="B9" s="674"/>
      <c r="C9" s="543">
        <v>72459</v>
      </c>
      <c r="D9" s="544">
        <v>65692</v>
      </c>
      <c r="E9" s="544">
        <v>37800</v>
      </c>
      <c r="F9" s="544">
        <v>9540</v>
      </c>
      <c r="G9" s="544">
        <v>23074</v>
      </c>
      <c r="H9" s="544">
        <v>674</v>
      </c>
      <c r="I9" s="544">
        <v>4512</v>
      </c>
      <c r="J9" s="544">
        <v>27892</v>
      </c>
      <c r="K9" s="544">
        <v>1172</v>
      </c>
      <c r="L9" s="544">
        <v>1893</v>
      </c>
      <c r="M9" s="544">
        <v>8645</v>
      </c>
      <c r="N9" s="544">
        <v>8509</v>
      </c>
      <c r="O9" s="544">
        <v>233</v>
      </c>
      <c r="P9" s="544">
        <v>1499</v>
      </c>
      <c r="Q9" s="544">
        <v>548</v>
      </c>
      <c r="R9" s="544">
        <v>3497</v>
      </c>
      <c r="S9" s="544">
        <v>209</v>
      </c>
      <c r="T9" s="544">
        <v>1687</v>
      </c>
      <c r="U9" s="544">
        <v>176</v>
      </c>
      <c r="V9" s="544">
        <v>6591</v>
      </c>
    </row>
    <row r="10" spans="1:23" s="513" customFormat="1" ht="16.149999999999999" customHeight="1">
      <c r="A10" s="680" t="s">
        <v>109</v>
      </c>
      <c r="B10" s="681"/>
      <c r="C10" s="585">
        <f>C8/C7</f>
        <v>2.8030992213399122</v>
      </c>
      <c r="D10" s="545">
        <f t="shared" ref="D10" si="0">D8/D7</f>
        <v>3.4301434159061279</v>
      </c>
      <c r="E10" s="545">
        <f>E8/E7</f>
        <v>2.8280164363093014</v>
      </c>
      <c r="F10" s="545">
        <f t="shared" ref="F10" si="1">F8/F7</f>
        <v>2.0010482180293501</v>
      </c>
      <c r="G10" s="545">
        <f t="shared" ref="G10" si="2">G8/G7</f>
        <v>3.6105724116359088</v>
      </c>
      <c r="H10" s="545">
        <f t="shared" ref="H10" si="3">H8/H7</f>
        <v>2.2809364548494981</v>
      </c>
      <c r="I10" s="545">
        <f t="shared" ref="I10" si="4">I8/I7</f>
        <v>2.3621227887617064</v>
      </c>
      <c r="J10" s="545">
        <f t="shared" ref="J10" si="5">J8/J7</f>
        <v>4.8221070811744386</v>
      </c>
      <c r="K10" s="545">
        <f t="shared" ref="K10" si="6">K8/K7</f>
        <v>4</v>
      </c>
      <c r="L10" s="545">
        <f t="shared" ref="L10" si="7">L8/L7</f>
        <v>3.0015847860538827</v>
      </c>
      <c r="M10" s="545">
        <f t="shared" ref="M10" si="8">M8/M7</f>
        <v>5.9226027397260275</v>
      </c>
      <c r="N10" s="545">
        <f t="shared" ref="N10" si="9">N8/N7</f>
        <v>4.702926559911651</v>
      </c>
      <c r="O10" s="545">
        <f t="shared" ref="O10" si="10">O8/O7</f>
        <v>3.1621621621621623</v>
      </c>
      <c r="P10" s="545">
        <f t="shared" ref="P10" si="11">P8/P7</f>
        <v>4.7770700636942678</v>
      </c>
      <c r="Q10" s="545">
        <f t="shared" ref="Q10" si="12">Q8/Q7</f>
        <v>5.382352941176471</v>
      </c>
      <c r="R10" s="545">
        <f t="shared" ref="R10" si="13">R8/R7</f>
        <v>6.9267326732673267</v>
      </c>
      <c r="S10" s="545">
        <f t="shared" ref="S10" si="14">S8/S7</f>
        <v>2.0891089108910892</v>
      </c>
      <c r="T10" s="545">
        <f t="shared" ref="T10" si="15">T8/T7</f>
        <v>3.402805611222445</v>
      </c>
      <c r="U10" s="545">
        <f t="shared" ref="U10" si="16">U8/U7</f>
        <v>2.0113636363636362</v>
      </c>
      <c r="V10" s="545">
        <f t="shared" ref="V10" si="17">V8/V7</f>
        <v>1</v>
      </c>
      <c r="W10" s="515"/>
    </row>
    <row r="11" spans="1:23" s="317" customFormat="1" ht="16.149999999999999" customHeight="1">
      <c r="B11" s="111"/>
      <c r="C11" s="467"/>
      <c r="D11" s="446"/>
      <c r="E11" s="446"/>
      <c r="F11" s="542"/>
      <c r="G11" s="542"/>
      <c r="H11" s="542"/>
      <c r="I11" s="542"/>
      <c r="J11" s="542"/>
      <c r="K11" s="542"/>
      <c r="L11" s="542"/>
      <c r="M11" s="542"/>
      <c r="N11" s="542"/>
      <c r="O11" s="542"/>
      <c r="P11" s="542"/>
      <c r="Q11" s="542"/>
      <c r="R11" s="542"/>
      <c r="S11" s="542"/>
      <c r="T11" s="542"/>
      <c r="U11" s="542"/>
      <c r="V11" s="542"/>
    </row>
    <row r="12" spans="1:23" s="105" customFormat="1" ht="37.15" customHeight="1">
      <c r="A12" s="673" t="s">
        <v>196</v>
      </c>
      <c r="B12" s="674"/>
      <c r="C12" s="467">
        <v>2682</v>
      </c>
      <c r="D12" s="542">
        <v>2682</v>
      </c>
      <c r="E12" s="542">
        <v>1626</v>
      </c>
      <c r="F12" s="544">
        <v>0</v>
      </c>
      <c r="G12" s="542">
        <v>1504</v>
      </c>
      <c r="H12" s="542">
        <v>3</v>
      </c>
      <c r="I12" s="542">
        <v>92</v>
      </c>
      <c r="J12" s="542">
        <v>891</v>
      </c>
      <c r="K12" s="544">
        <v>0</v>
      </c>
      <c r="L12" s="544">
        <v>0</v>
      </c>
      <c r="M12" s="542">
        <v>296</v>
      </c>
      <c r="N12" s="542">
        <v>190</v>
      </c>
      <c r="O12" s="542">
        <v>5</v>
      </c>
      <c r="P12" s="542">
        <v>73</v>
      </c>
      <c r="Q12" s="542">
        <v>25</v>
      </c>
      <c r="R12" s="542">
        <v>261</v>
      </c>
      <c r="S12" s="544">
        <v>0</v>
      </c>
      <c r="T12" s="542">
        <v>41</v>
      </c>
      <c r="U12" s="542">
        <v>9</v>
      </c>
      <c r="V12" s="544">
        <v>0</v>
      </c>
    </row>
    <row r="13" spans="1:23" s="105" customFormat="1" ht="37.15" customHeight="1">
      <c r="A13" s="673" t="s">
        <v>197</v>
      </c>
      <c r="B13" s="674"/>
      <c r="C13" s="467">
        <v>12311</v>
      </c>
      <c r="D13" s="542">
        <v>12311</v>
      </c>
      <c r="E13" s="542">
        <v>6085</v>
      </c>
      <c r="F13" s="544">
        <v>0</v>
      </c>
      <c r="G13" s="542">
        <v>5736</v>
      </c>
      <c r="H13" s="542">
        <v>7</v>
      </c>
      <c r="I13" s="542">
        <v>272</v>
      </c>
      <c r="J13" s="542">
        <v>5231</v>
      </c>
      <c r="K13" s="544">
        <v>0</v>
      </c>
      <c r="L13" s="544">
        <v>0</v>
      </c>
      <c r="M13" s="542">
        <v>1738</v>
      </c>
      <c r="N13" s="542">
        <v>945</v>
      </c>
      <c r="O13" s="542">
        <v>22</v>
      </c>
      <c r="P13" s="542">
        <v>357</v>
      </c>
      <c r="Q13" s="542">
        <v>177</v>
      </c>
      <c r="R13" s="542">
        <v>1818</v>
      </c>
      <c r="S13" s="544">
        <v>0</v>
      </c>
      <c r="T13" s="542">
        <v>174</v>
      </c>
      <c r="U13" s="542">
        <v>45</v>
      </c>
      <c r="V13" s="544">
        <v>0</v>
      </c>
    </row>
    <row r="14" spans="1:23" s="105" customFormat="1" ht="37.15" customHeight="1">
      <c r="A14" s="673" t="s">
        <v>272</v>
      </c>
      <c r="B14" s="674"/>
      <c r="C14" s="467">
        <v>6933</v>
      </c>
      <c r="D14" s="542">
        <v>6927</v>
      </c>
      <c r="E14" s="542">
        <v>3903</v>
      </c>
      <c r="F14" s="544">
        <v>0</v>
      </c>
      <c r="G14" s="542">
        <v>3296</v>
      </c>
      <c r="H14" s="542">
        <v>59</v>
      </c>
      <c r="I14" s="542">
        <v>523</v>
      </c>
      <c r="J14" s="542">
        <v>2582</v>
      </c>
      <c r="K14" s="544">
        <v>0</v>
      </c>
      <c r="L14" s="544">
        <v>0</v>
      </c>
      <c r="M14" s="542">
        <v>912</v>
      </c>
      <c r="N14" s="542">
        <v>686</v>
      </c>
      <c r="O14" s="542">
        <v>21</v>
      </c>
      <c r="P14" s="542">
        <v>273</v>
      </c>
      <c r="Q14" s="542">
        <v>33</v>
      </c>
      <c r="R14" s="542">
        <v>412</v>
      </c>
      <c r="S14" s="544" t="s">
        <v>440</v>
      </c>
      <c r="T14" s="542">
        <v>245</v>
      </c>
      <c r="U14" s="542">
        <v>19</v>
      </c>
      <c r="V14" s="544">
        <v>0</v>
      </c>
    </row>
    <row r="15" spans="1:23" s="105" customFormat="1" ht="37.15" customHeight="1">
      <c r="A15" s="673" t="s">
        <v>271</v>
      </c>
      <c r="B15" s="674"/>
      <c r="C15" s="586">
        <v>31502</v>
      </c>
      <c r="D15" s="542">
        <v>31496</v>
      </c>
      <c r="E15" s="542">
        <v>14477</v>
      </c>
      <c r="F15" s="544">
        <v>0</v>
      </c>
      <c r="G15" s="542">
        <v>12802</v>
      </c>
      <c r="H15" s="542">
        <v>149</v>
      </c>
      <c r="I15" s="542">
        <v>1424</v>
      </c>
      <c r="J15" s="542">
        <v>14242</v>
      </c>
      <c r="K15" s="544">
        <v>0</v>
      </c>
      <c r="L15" s="544">
        <v>0</v>
      </c>
      <c r="M15" s="542">
        <v>5444</v>
      </c>
      <c r="N15" s="542">
        <v>3412</v>
      </c>
      <c r="O15" s="542">
        <v>75</v>
      </c>
      <c r="P15" s="542">
        <v>1342</v>
      </c>
      <c r="Q15" s="542">
        <v>229</v>
      </c>
      <c r="R15" s="542">
        <v>2808</v>
      </c>
      <c r="S15" s="544" t="s">
        <v>440</v>
      </c>
      <c r="T15" s="542">
        <v>932</v>
      </c>
      <c r="U15" s="542">
        <v>87</v>
      </c>
      <c r="V15" s="542"/>
    </row>
    <row r="16" spans="1:23" s="105" customFormat="1" ht="16.149999999999999" customHeight="1">
      <c r="A16" s="677" t="s">
        <v>204</v>
      </c>
      <c r="B16" s="678"/>
      <c r="C16" s="516"/>
      <c r="D16" s="517"/>
      <c r="E16" s="517"/>
      <c r="F16" s="518"/>
      <c r="G16" s="518"/>
      <c r="H16" s="518"/>
      <c r="I16" s="518"/>
      <c r="J16" s="519"/>
      <c r="K16" s="518"/>
      <c r="L16" s="518"/>
      <c r="M16" s="518"/>
      <c r="N16" s="518"/>
      <c r="O16" s="518"/>
      <c r="P16" s="518"/>
      <c r="Q16" s="518"/>
      <c r="R16" s="518"/>
      <c r="S16" s="518"/>
      <c r="T16" s="518"/>
      <c r="U16" s="517"/>
      <c r="V16" s="517"/>
    </row>
    <row r="17" spans="1:22" s="105" customFormat="1" ht="16.149999999999999" customHeight="1">
      <c r="A17" s="679" t="s">
        <v>82</v>
      </c>
      <c r="B17" s="674"/>
      <c r="C17" s="467">
        <v>25907</v>
      </c>
      <c r="D17" s="542">
        <v>18576</v>
      </c>
      <c r="E17" s="542">
        <v>13373</v>
      </c>
      <c r="F17" s="542">
        <v>4908</v>
      </c>
      <c r="G17" s="542">
        <v>6123</v>
      </c>
      <c r="H17" s="542">
        <v>335</v>
      </c>
      <c r="I17" s="542">
        <v>2007</v>
      </c>
      <c r="J17" s="542">
        <v>5203</v>
      </c>
      <c r="K17" s="542">
        <v>278</v>
      </c>
      <c r="L17" s="542">
        <v>639</v>
      </c>
      <c r="M17" s="542">
        <v>1197</v>
      </c>
      <c r="N17" s="542">
        <v>1446</v>
      </c>
      <c r="O17" s="542">
        <v>76</v>
      </c>
      <c r="P17" s="542">
        <v>369</v>
      </c>
      <c r="Q17" s="542">
        <v>99</v>
      </c>
      <c r="R17" s="542">
        <v>434</v>
      </c>
      <c r="S17" s="542">
        <v>123</v>
      </c>
      <c r="T17" s="542">
        <v>542</v>
      </c>
      <c r="U17" s="542">
        <v>217</v>
      </c>
      <c r="V17" s="542">
        <v>7112</v>
      </c>
    </row>
    <row r="18" spans="1:22" s="105" customFormat="1" ht="16.149999999999999" customHeight="1">
      <c r="A18" s="679" t="s">
        <v>111</v>
      </c>
      <c r="B18" s="674"/>
      <c r="C18" s="467">
        <v>69442</v>
      </c>
      <c r="D18" s="542">
        <v>61779</v>
      </c>
      <c r="E18" s="542">
        <v>37364</v>
      </c>
      <c r="F18" s="542">
        <v>9816</v>
      </c>
      <c r="G18" s="542">
        <v>22141</v>
      </c>
      <c r="H18" s="542">
        <v>754</v>
      </c>
      <c r="I18" s="542">
        <v>4653</v>
      </c>
      <c r="J18" s="542">
        <v>24415</v>
      </c>
      <c r="K18" s="542">
        <v>1112</v>
      </c>
      <c r="L18" s="542">
        <v>1917</v>
      </c>
      <c r="M18" s="542">
        <v>7007</v>
      </c>
      <c r="N18" s="542">
        <v>6761</v>
      </c>
      <c r="O18" s="542">
        <v>245</v>
      </c>
      <c r="P18" s="542">
        <v>1766</v>
      </c>
      <c r="Q18" s="542">
        <v>557</v>
      </c>
      <c r="R18" s="542">
        <v>2945</v>
      </c>
      <c r="S18" s="542">
        <v>259</v>
      </c>
      <c r="T18" s="542">
        <v>1846</v>
      </c>
      <c r="U18" s="542">
        <v>547</v>
      </c>
      <c r="V18" s="542">
        <v>7112</v>
      </c>
    </row>
    <row r="19" spans="1:22" s="105" customFormat="1" ht="16.149999999999999" customHeight="1">
      <c r="A19" s="679" t="s">
        <v>110</v>
      </c>
      <c r="B19" s="674"/>
      <c r="C19" s="543">
        <v>0</v>
      </c>
      <c r="D19" s="544">
        <v>0</v>
      </c>
      <c r="E19" s="544">
        <v>0</v>
      </c>
      <c r="F19" s="544">
        <v>0</v>
      </c>
      <c r="G19" s="544">
        <v>0</v>
      </c>
      <c r="H19" s="544">
        <v>0</v>
      </c>
      <c r="I19" s="544">
        <v>0</v>
      </c>
      <c r="J19" s="544">
        <v>0</v>
      </c>
      <c r="K19" s="544">
        <v>0</v>
      </c>
      <c r="L19" s="544">
        <v>0</v>
      </c>
      <c r="M19" s="544">
        <v>0</v>
      </c>
      <c r="N19" s="544">
        <v>0</v>
      </c>
      <c r="O19" s="544">
        <v>0</v>
      </c>
      <c r="P19" s="544">
        <v>0</v>
      </c>
      <c r="Q19" s="544">
        <v>0</v>
      </c>
      <c r="R19" s="544">
        <v>0</v>
      </c>
      <c r="S19" s="544">
        <v>0</v>
      </c>
      <c r="T19" s="544">
        <v>0</v>
      </c>
      <c r="U19" s="544">
        <v>0</v>
      </c>
      <c r="V19" s="544">
        <v>0</v>
      </c>
    </row>
    <row r="20" spans="1:22" s="513" customFormat="1" ht="16.149999999999999" customHeight="1">
      <c r="A20" s="680" t="s">
        <v>109</v>
      </c>
      <c r="B20" s="681"/>
      <c r="C20" s="585">
        <v>2.68</v>
      </c>
      <c r="D20" s="545">
        <v>3.33</v>
      </c>
      <c r="E20" s="545">
        <v>2.79</v>
      </c>
      <c r="F20" s="545">
        <v>2</v>
      </c>
      <c r="G20" s="545">
        <v>3.62</v>
      </c>
      <c r="H20" s="545">
        <v>2.25</v>
      </c>
      <c r="I20" s="545">
        <v>2.3199999999999998</v>
      </c>
      <c r="J20" s="545">
        <v>4.6900000000000004</v>
      </c>
      <c r="K20" s="545">
        <v>4</v>
      </c>
      <c r="L20" s="545">
        <v>3</v>
      </c>
      <c r="M20" s="545">
        <v>5.85</v>
      </c>
      <c r="N20" s="545">
        <v>4.68</v>
      </c>
      <c r="O20" s="545">
        <v>3.22</v>
      </c>
      <c r="P20" s="545">
        <v>4.79</v>
      </c>
      <c r="Q20" s="545">
        <v>5.63</v>
      </c>
      <c r="R20" s="545">
        <v>6.79</v>
      </c>
      <c r="S20" s="545">
        <v>2.11</v>
      </c>
      <c r="T20" s="545">
        <v>3.41</v>
      </c>
      <c r="U20" s="545">
        <v>2.52</v>
      </c>
      <c r="V20" s="545">
        <v>1</v>
      </c>
    </row>
    <row r="21" spans="1:22" s="317" customFormat="1" ht="16.149999999999999" customHeight="1">
      <c r="B21" s="111"/>
      <c r="C21" s="467"/>
      <c r="D21" s="368"/>
      <c r="E21" s="368"/>
      <c r="F21" s="542"/>
      <c r="G21" s="542"/>
      <c r="H21" s="542"/>
      <c r="I21" s="542"/>
      <c r="J21" s="542"/>
      <c r="K21" s="542"/>
      <c r="L21" s="542"/>
      <c r="M21" s="542"/>
      <c r="N21" s="542"/>
      <c r="O21" s="542"/>
      <c r="P21" s="542"/>
      <c r="Q21" s="542"/>
      <c r="R21" s="542"/>
      <c r="S21" s="542"/>
      <c r="T21" s="542"/>
      <c r="U21" s="542"/>
      <c r="V21" s="542"/>
    </row>
    <row r="22" spans="1:22" s="105" customFormat="1" ht="37.15" customHeight="1">
      <c r="A22" s="673" t="s">
        <v>196</v>
      </c>
      <c r="B22" s="674"/>
      <c r="C22" s="467">
        <v>2391</v>
      </c>
      <c r="D22" s="542">
        <v>2382</v>
      </c>
      <c r="E22" s="542">
        <v>14491</v>
      </c>
      <c r="F22" s="544">
        <v>0</v>
      </c>
      <c r="G22" s="542">
        <v>1396</v>
      </c>
      <c r="H22" s="542">
        <v>3</v>
      </c>
      <c r="I22" s="542">
        <v>92</v>
      </c>
      <c r="J22" s="542">
        <v>891</v>
      </c>
      <c r="K22" s="544">
        <v>0</v>
      </c>
      <c r="L22" s="544">
        <v>0</v>
      </c>
      <c r="M22" s="542">
        <v>296</v>
      </c>
      <c r="N22" s="542">
        <v>190</v>
      </c>
      <c r="O22" s="542">
        <v>5</v>
      </c>
      <c r="P22" s="542">
        <v>73</v>
      </c>
      <c r="Q22" s="542">
        <v>25</v>
      </c>
      <c r="R22" s="542">
        <v>261</v>
      </c>
      <c r="S22" s="544">
        <v>0</v>
      </c>
      <c r="T22" s="542">
        <v>41</v>
      </c>
      <c r="U22" s="542">
        <v>9</v>
      </c>
      <c r="V22" s="544">
        <v>0</v>
      </c>
    </row>
    <row r="23" spans="1:22" s="105" customFormat="1" ht="37.15" customHeight="1">
      <c r="A23" s="673" t="s">
        <v>197</v>
      </c>
      <c r="B23" s="674"/>
      <c r="C23" s="467">
        <v>10993</v>
      </c>
      <c r="D23" s="542">
        <v>10948</v>
      </c>
      <c r="E23" s="542">
        <v>5717</v>
      </c>
      <c r="F23" s="544">
        <v>0</v>
      </c>
      <c r="G23" s="542">
        <v>5438</v>
      </c>
      <c r="H23" s="542">
        <v>7</v>
      </c>
      <c r="I23" s="542">
        <v>272</v>
      </c>
      <c r="J23" s="542">
        <v>5231</v>
      </c>
      <c r="K23" s="544">
        <v>0</v>
      </c>
      <c r="L23" s="544">
        <v>0</v>
      </c>
      <c r="M23" s="542">
        <v>1738</v>
      </c>
      <c r="N23" s="542">
        <v>945</v>
      </c>
      <c r="O23" s="542">
        <v>22</v>
      </c>
      <c r="P23" s="542">
        <v>357</v>
      </c>
      <c r="Q23" s="542">
        <v>177</v>
      </c>
      <c r="R23" s="542">
        <v>1818</v>
      </c>
      <c r="S23" s="544">
        <v>0</v>
      </c>
      <c r="T23" s="542">
        <v>174</v>
      </c>
      <c r="U23" s="542">
        <v>45</v>
      </c>
      <c r="V23" s="544">
        <v>0</v>
      </c>
    </row>
    <row r="24" spans="1:22" s="105" customFormat="1" ht="37.15" customHeight="1">
      <c r="A24" s="673" t="s">
        <v>272</v>
      </c>
      <c r="B24" s="674"/>
      <c r="C24" s="467">
        <v>6283</v>
      </c>
      <c r="D24" s="542">
        <v>2621</v>
      </c>
      <c r="E24" s="542">
        <v>3679</v>
      </c>
      <c r="F24" s="544">
        <v>0</v>
      </c>
      <c r="G24" s="542">
        <v>3097</v>
      </c>
      <c r="H24" s="542">
        <v>59</v>
      </c>
      <c r="I24" s="542">
        <v>523</v>
      </c>
      <c r="J24" s="542">
        <v>2582</v>
      </c>
      <c r="K24" s="544">
        <v>0</v>
      </c>
      <c r="L24" s="544">
        <v>0</v>
      </c>
      <c r="M24" s="542">
        <v>912</v>
      </c>
      <c r="N24" s="542">
        <v>686</v>
      </c>
      <c r="O24" s="542">
        <v>21</v>
      </c>
      <c r="P24" s="542">
        <v>273</v>
      </c>
      <c r="Q24" s="542">
        <v>33</v>
      </c>
      <c r="R24" s="542">
        <v>412</v>
      </c>
      <c r="S24" s="544" t="s">
        <v>440</v>
      </c>
      <c r="T24" s="542">
        <v>245</v>
      </c>
      <c r="U24" s="542">
        <v>19</v>
      </c>
      <c r="V24" s="544">
        <v>0</v>
      </c>
    </row>
    <row r="25" spans="1:22" s="105" customFormat="1" ht="37.15" customHeight="1">
      <c r="A25" s="675" t="s">
        <v>271</v>
      </c>
      <c r="B25" s="676"/>
      <c r="C25" s="586">
        <v>28032</v>
      </c>
      <c r="D25" s="548">
        <v>27942</v>
      </c>
      <c r="E25" s="548">
        <v>13700</v>
      </c>
      <c r="F25" s="547">
        <v>0</v>
      </c>
      <c r="G25" s="548">
        <v>12127</v>
      </c>
      <c r="H25" s="548">
        <v>149</v>
      </c>
      <c r="I25" s="548">
        <v>1424</v>
      </c>
      <c r="J25" s="548">
        <v>14242</v>
      </c>
      <c r="K25" s="547">
        <v>0</v>
      </c>
      <c r="L25" s="547">
        <v>0</v>
      </c>
      <c r="M25" s="548">
        <v>5444</v>
      </c>
      <c r="N25" s="548">
        <v>3412</v>
      </c>
      <c r="O25" s="548">
        <v>75</v>
      </c>
      <c r="P25" s="548">
        <v>1342</v>
      </c>
      <c r="Q25" s="548">
        <v>229</v>
      </c>
      <c r="R25" s="548">
        <v>2808</v>
      </c>
      <c r="S25" s="547" t="s">
        <v>440</v>
      </c>
      <c r="T25" s="548">
        <v>932</v>
      </c>
      <c r="U25" s="548">
        <v>87</v>
      </c>
      <c r="V25" s="548"/>
    </row>
    <row r="26" spans="1:22" s="126" customFormat="1" ht="16.149999999999999" customHeight="1">
      <c r="A26" s="677" t="s">
        <v>277</v>
      </c>
      <c r="B26" s="678"/>
      <c r="C26" s="516"/>
      <c r="D26" s="520"/>
      <c r="E26" s="520"/>
      <c r="F26" s="521"/>
      <c r="G26" s="521"/>
      <c r="H26" s="521"/>
      <c r="I26" s="521"/>
      <c r="J26" s="522"/>
      <c r="K26" s="521"/>
      <c r="L26" s="521"/>
      <c r="M26" s="521"/>
      <c r="N26" s="521"/>
      <c r="O26" s="521"/>
      <c r="P26" s="521"/>
      <c r="Q26" s="521"/>
      <c r="R26" s="521"/>
      <c r="S26" s="521"/>
      <c r="T26" s="521"/>
      <c r="U26" s="520"/>
      <c r="V26" s="520"/>
    </row>
    <row r="27" spans="1:22" ht="16.149999999999999" customHeight="1">
      <c r="A27" s="679" t="s">
        <v>82</v>
      </c>
      <c r="B27" s="674"/>
      <c r="C27" s="467">
        <v>24770</v>
      </c>
      <c r="D27" s="542">
        <v>17691</v>
      </c>
      <c r="E27" s="542">
        <v>13354</v>
      </c>
      <c r="F27" s="542">
        <v>4980</v>
      </c>
      <c r="G27" s="542">
        <v>5975</v>
      </c>
      <c r="H27" s="542">
        <v>379</v>
      </c>
      <c r="I27" s="542">
        <v>2020</v>
      </c>
      <c r="J27" s="542">
        <v>4337</v>
      </c>
      <c r="K27" s="542">
        <v>211</v>
      </c>
      <c r="L27" s="542">
        <v>581</v>
      </c>
      <c r="M27" s="542">
        <v>889</v>
      </c>
      <c r="N27" s="542">
        <v>1209</v>
      </c>
      <c r="O27" s="542">
        <v>60</v>
      </c>
      <c r="P27" s="542">
        <v>355</v>
      </c>
      <c r="Q27" s="542">
        <v>69</v>
      </c>
      <c r="R27" s="542">
        <v>345</v>
      </c>
      <c r="S27" s="542">
        <v>125</v>
      </c>
      <c r="T27" s="542">
        <v>493</v>
      </c>
      <c r="U27" s="542">
        <v>279</v>
      </c>
      <c r="V27" s="542">
        <v>6794</v>
      </c>
    </row>
    <row r="28" spans="1:22" ht="16.149999999999999" customHeight="1">
      <c r="A28" s="679" t="s">
        <v>111</v>
      </c>
      <c r="B28" s="674"/>
      <c r="C28" s="541">
        <v>64741</v>
      </c>
      <c r="D28" s="542">
        <v>57189</v>
      </c>
      <c r="E28" s="542">
        <v>37137</v>
      </c>
      <c r="F28" s="542">
        <v>9960</v>
      </c>
      <c r="G28" s="542">
        <v>21654</v>
      </c>
      <c r="H28" s="542">
        <v>866</v>
      </c>
      <c r="I28" s="542">
        <v>4657</v>
      </c>
      <c r="J28" s="542">
        <v>20052</v>
      </c>
      <c r="K28" s="542">
        <v>844</v>
      </c>
      <c r="L28" s="542">
        <v>1743</v>
      </c>
      <c r="M28" s="542">
        <v>5190</v>
      </c>
      <c r="N28" s="542">
        <v>5613</v>
      </c>
      <c r="O28" s="542">
        <v>198</v>
      </c>
      <c r="P28" s="542">
        <v>1715</v>
      </c>
      <c r="Q28" s="542">
        <v>391</v>
      </c>
      <c r="R28" s="542">
        <v>2380</v>
      </c>
      <c r="S28" s="542">
        <v>257</v>
      </c>
      <c r="T28" s="542">
        <v>1721</v>
      </c>
      <c r="U28" s="542">
        <v>742</v>
      </c>
      <c r="V28" s="542">
        <v>6794</v>
      </c>
    </row>
    <row r="29" spans="1:22" ht="16.149999999999999" customHeight="1">
      <c r="A29" s="679" t="s">
        <v>110</v>
      </c>
      <c r="B29" s="674"/>
      <c r="C29" s="587" t="s">
        <v>247</v>
      </c>
      <c r="D29" s="544">
        <v>0</v>
      </c>
      <c r="E29" s="544">
        <v>0</v>
      </c>
      <c r="F29" s="544">
        <v>0</v>
      </c>
      <c r="G29" s="544">
        <v>0</v>
      </c>
      <c r="H29" s="544">
        <v>0</v>
      </c>
      <c r="I29" s="544">
        <v>0</v>
      </c>
      <c r="J29" s="544">
        <v>0</v>
      </c>
      <c r="K29" s="544">
        <v>0</v>
      </c>
      <c r="L29" s="544">
        <v>0</v>
      </c>
      <c r="M29" s="544">
        <v>0</v>
      </c>
      <c r="N29" s="544">
        <v>0</v>
      </c>
      <c r="O29" s="544">
        <v>0</v>
      </c>
      <c r="P29" s="544">
        <v>0</v>
      </c>
      <c r="Q29" s="544">
        <v>0</v>
      </c>
      <c r="R29" s="544">
        <v>0</v>
      </c>
      <c r="S29" s="544">
        <v>0</v>
      </c>
      <c r="T29" s="544">
        <v>0</v>
      </c>
      <c r="U29" s="544">
        <v>0</v>
      </c>
      <c r="V29" s="544">
        <v>0</v>
      </c>
    </row>
    <row r="30" spans="1:22" s="514" customFormat="1" ht="16.149999999999999" customHeight="1">
      <c r="A30" s="680" t="s">
        <v>109</v>
      </c>
      <c r="B30" s="681"/>
      <c r="C30" s="585">
        <v>2.6136859103754544</v>
      </c>
      <c r="D30" s="545">
        <v>3.23</v>
      </c>
      <c r="E30" s="545">
        <v>2.78</v>
      </c>
      <c r="F30" s="545">
        <v>2</v>
      </c>
      <c r="G30" s="545">
        <v>3.62</v>
      </c>
      <c r="H30" s="545">
        <v>2.2799999999999998</v>
      </c>
      <c r="I30" s="545">
        <v>2.31</v>
      </c>
      <c r="J30" s="545">
        <v>4.62</v>
      </c>
      <c r="K30" s="545">
        <v>4</v>
      </c>
      <c r="L30" s="545">
        <v>3</v>
      </c>
      <c r="M30" s="545">
        <v>8.5399999999999991</v>
      </c>
      <c r="N30" s="545">
        <v>4.6399999999999997</v>
      </c>
      <c r="O30" s="545">
        <v>3.3</v>
      </c>
      <c r="P30" s="545">
        <v>4.83</v>
      </c>
      <c r="Q30" s="545">
        <v>5.67</v>
      </c>
      <c r="R30" s="545">
        <v>6.9</v>
      </c>
      <c r="S30" s="545">
        <v>2.06</v>
      </c>
      <c r="T30" s="545">
        <v>3.49</v>
      </c>
      <c r="U30" s="545">
        <v>2.66</v>
      </c>
      <c r="V30" s="545">
        <v>1</v>
      </c>
    </row>
    <row r="31" spans="1:22" ht="16.149999999999999" customHeight="1">
      <c r="A31" s="317"/>
      <c r="B31" s="111"/>
      <c r="C31" s="467"/>
      <c r="D31" s="368"/>
      <c r="E31" s="368"/>
      <c r="F31" s="542"/>
      <c r="G31" s="542"/>
      <c r="H31" s="542"/>
      <c r="I31" s="542"/>
      <c r="J31" s="542"/>
      <c r="K31" s="542"/>
      <c r="L31" s="542"/>
      <c r="M31" s="542"/>
      <c r="N31" s="542"/>
      <c r="O31" s="542"/>
      <c r="P31" s="542"/>
      <c r="Q31" s="542"/>
      <c r="R31" s="542"/>
      <c r="S31" s="542"/>
      <c r="T31" s="542"/>
      <c r="U31" s="542"/>
      <c r="V31" s="542"/>
    </row>
    <row r="32" spans="1:22" ht="40.15" customHeight="1">
      <c r="A32" s="673" t="s">
        <v>196</v>
      </c>
      <c r="B32" s="674"/>
      <c r="C32" s="467">
        <v>2043</v>
      </c>
      <c r="D32" s="542">
        <v>2031</v>
      </c>
      <c r="E32" s="542">
        <v>1348</v>
      </c>
      <c r="F32" s="544">
        <v>0</v>
      </c>
      <c r="G32" s="542">
        <v>1273</v>
      </c>
      <c r="H32" s="542">
        <v>6</v>
      </c>
      <c r="I32" s="542">
        <v>69</v>
      </c>
      <c r="J32" s="542">
        <v>683</v>
      </c>
      <c r="K32" s="544">
        <v>0</v>
      </c>
      <c r="L32" s="544">
        <v>0</v>
      </c>
      <c r="M32" s="542">
        <v>231</v>
      </c>
      <c r="N32" s="542">
        <v>148</v>
      </c>
      <c r="O32" s="542">
        <v>4</v>
      </c>
      <c r="P32" s="542">
        <v>64</v>
      </c>
      <c r="Q32" s="542">
        <v>12</v>
      </c>
      <c r="R32" s="542">
        <v>182</v>
      </c>
      <c r="S32" s="544">
        <v>0</v>
      </c>
      <c r="T32" s="542">
        <v>42</v>
      </c>
      <c r="U32" s="542">
        <v>12</v>
      </c>
      <c r="V32" s="544">
        <v>0</v>
      </c>
    </row>
    <row r="33" spans="1:22" ht="40.15" customHeight="1">
      <c r="A33" s="673" t="s">
        <v>197</v>
      </c>
      <c r="B33" s="674"/>
      <c r="C33" s="467">
        <v>9391</v>
      </c>
      <c r="D33" s="542">
        <v>9319</v>
      </c>
      <c r="E33" s="542">
        <v>5298</v>
      </c>
      <c r="F33" s="544">
        <v>0</v>
      </c>
      <c r="G33" s="542">
        <v>5083</v>
      </c>
      <c r="H33" s="542">
        <v>17</v>
      </c>
      <c r="I33" s="542">
        <v>198</v>
      </c>
      <c r="J33" s="542">
        <v>4021</v>
      </c>
      <c r="K33" s="544">
        <v>0</v>
      </c>
      <c r="L33" s="544">
        <v>0</v>
      </c>
      <c r="M33" s="542">
        <v>1364</v>
      </c>
      <c r="N33" s="542">
        <v>753</v>
      </c>
      <c r="O33" s="542">
        <v>19</v>
      </c>
      <c r="P33" s="542">
        <v>327</v>
      </c>
      <c r="Q33" s="542">
        <v>99</v>
      </c>
      <c r="R33" s="542">
        <v>1278</v>
      </c>
      <c r="S33" s="544">
        <v>0</v>
      </c>
      <c r="T33" s="542">
        <v>181</v>
      </c>
      <c r="U33" s="542">
        <v>72</v>
      </c>
      <c r="V33" s="544">
        <v>6</v>
      </c>
    </row>
    <row r="34" spans="1:22" ht="40.15" customHeight="1">
      <c r="A34" s="673" t="s">
        <v>272</v>
      </c>
      <c r="B34" s="674"/>
      <c r="C34" s="467">
        <v>5510</v>
      </c>
      <c r="D34" s="542">
        <v>5472</v>
      </c>
      <c r="E34" s="542">
        <v>3485</v>
      </c>
      <c r="F34" s="544">
        <v>0</v>
      </c>
      <c r="G34" s="542">
        <v>2996</v>
      </c>
      <c r="H34" s="542">
        <v>64</v>
      </c>
      <c r="I34" s="542">
        <v>425</v>
      </c>
      <c r="J34" s="542">
        <v>1987</v>
      </c>
      <c r="K34" s="544">
        <v>0</v>
      </c>
      <c r="L34" s="544">
        <v>0</v>
      </c>
      <c r="M34" s="542">
        <v>645</v>
      </c>
      <c r="N34" s="542">
        <v>522</v>
      </c>
      <c r="O34" s="542">
        <v>15</v>
      </c>
      <c r="P34" s="542">
        <v>241</v>
      </c>
      <c r="Q34" s="542">
        <v>20</v>
      </c>
      <c r="R34" s="542">
        <v>314</v>
      </c>
      <c r="S34" s="544" t="s">
        <v>440</v>
      </c>
      <c r="T34" s="542">
        <v>230</v>
      </c>
      <c r="U34" s="542">
        <v>32</v>
      </c>
      <c r="V34" s="544">
        <v>6</v>
      </c>
    </row>
    <row r="35" spans="1:22" ht="40.15" customHeight="1">
      <c r="A35" s="673" t="s">
        <v>271</v>
      </c>
      <c r="B35" s="674"/>
      <c r="C35" s="467">
        <v>24332</v>
      </c>
      <c r="D35" s="542">
        <v>24152</v>
      </c>
      <c r="E35" s="542">
        <v>13197</v>
      </c>
      <c r="F35" s="544">
        <v>0</v>
      </c>
      <c r="G35" s="542">
        <v>11848</v>
      </c>
      <c r="H35" s="542">
        <v>171</v>
      </c>
      <c r="I35" s="542">
        <v>1178</v>
      </c>
      <c r="J35" s="542">
        <v>10955</v>
      </c>
      <c r="K35" s="544">
        <v>0</v>
      </c>
      <c r="L35" s="544">
        <v>0</v>
      </c>
      <c r="M35" s="542">
        <v>3851</v>
      </c>
      <c r="N35" s="542">
        <v>2610</v>
      </c>
      <c r="O35" s="542">
        <v>55</v>
      </c>
      <c r="P35" s="542">
        <v>1207</v>
      </c>
      <c r="Q35" s="542">
        <v>155</v>
      </c>
      <c r="R35" s="542">
        <v>2189</v>
      </c>
      <c r="S35" s="544" t="s">
        <v>440</v>
      </c>
      <c r="T35" s="542">
        <v>888</v>
      </c>
      <c r="U35" s="542">
        <v>164</v>
      </c>
      <c r="V35" s="542"/>
    </row>
    <row r="36" spans="1:22" ht="19.899999999999999" customHeight="1">
      <c r="A36" s="673" t="s">
        <v>270</v>
      </c>
      <c r="B36" s="674"/>
      <c r="C36" s="587">
        <v>3214</v>
      </c>
      <c r="D36" s="544">
        <v>3200</v>
      </c>
      <c r="E36" s="544">
        <v>0</v>
      </c>
      <c r="F36" s="544">
        <v>0</v>
      </c>
      <c r="G36" s="544">
        <v>0</v>
      </c>
      <c r="H36" s="544">
        <v>0</v>
      </c>
      <c r="I36" s="544">
        <v>0</v>
      </c>
      <c r="J36" s="544">
        <v>3200</v>
      </c>
      <c r="K36" s="544">
        <v>0</v>
      </c>
      <c r="L36" s="544">
        <v>0</v>
      </c>
      <c r="M36" s="544">
        <v>889</v>
      </c>
      <c r="N36" s="544">
        <v>1209</v>
      </c>
      <c r="O36" s="544">
        <v>0</v>
      </c>
      <c r="P36" s="544">
        <v>328</v>
      </c>
      <c r="Q36" s="544">
        <v>37</v>
      </c>
      <c r="R36" s="544">
        <v>345</v>
      </c>
      <c r="S36" s="544">
        <v>0</v>
      </c>
      <c r="T36" s="544">
        <v>392</v>
      </c>
      <c r="U36" s="544">
        <v>14</v>
      </c>
      <c r="V36" s="544">
        <v>0</v>
      </c>
    </row>
    <row r="37" spans="1:22" ht="19.899999999999999" customHeight="1">
      <c r="A37" s="675" t="s">
        <v>273</v>
      </c>
      <c r="B37" s="676"/>
      <c r="C37" s="546">
        <v>16529</v>
      </c>
      <c r="D37" s="547">
        <v>16442</v>
      </c>
      <c r="E37" s="547">
        <v>0</v>
      </c>
      <c r="F37" s="547">
        <v>0</v>
      </c>
      <c r="G37" s="547">
        <v>0</v>
      </c>
      <c r="H37" s="547">
        <v>0</v>
      </c>
      <c r="I37" s="547">
        <v>0</v>
      </c>
      <c r="J37" s="547">
        <v>16442</v>
      </c>
      <c r="K37" s="547">
        <v>0</v>
      </c>
      <c r="L37" s="547">
        <v>0</v>
      </c>
      <c r="M37" s="547">
        <v>5190</v>
      </c>
      <c r="N37" s="547">
        <v>5613</v>
      </c>
      <c r="O37" s="547">
        <v>0</v>
      </c>
      <c r="P37" s="547">
        <v>1591</v>
      </c>
      <c r="Q37" s="547">
        <v>235</v>
      </c>
      <c r="R37" s="547">
        <v>2380</v>
      </c>
      <c r="S37" s="547">
        <v>0</v>
      </c>
      <c r="T37" s="547">
        <v>1433</v>
      </c>
      <c r="U37" s="547">
        <v>87</v>
      </c>
      <c r="V37" s="547">
        <v>0</v>
      </c>
    </row>
    <row r="38" spans="1:22" ht="16.149999999999999" customHeight="1">
      <c r="A38" s="671" t="s">
        <v>328</v>
      </c>
      <c r="B38" s="672"/>
      <c r="C38" s="107"/>
      <c r="D38" s="412"/>
      <c r="E38" s="412"/>
      <c r="F38" s="413"/>
      <c r="G38" s="413"/>
      <c r="H38" s="413"/>
      <c r="I38" s="413"/>
      <c r="J38" s="414"/>
      <c r="K38" s="413"/>
      <c r="L38" s="413"/>
      <c r="M38" s="413"/>
      <c r="N38" s="413"/>
      <c r="O38" s="413"/>
      <c r="P38" s="413"/>
      <c r="Q38" s="413"/>
      <c r="R38" s="413"/>
      <c r="S38" s="413"/>
      <c r="T38" s="413"/>
      <c r="U38" s="412"/>
      <c r="V38" s="412"/>
    </row>
    <row r="39" spans="1:22" ht="16.149999999999999" customHeight="1">
      <c r="A39" s="679" t="s">
        <v>82</v>
      </c>
      <c r="B39" s="674"/>
      <c r="C39" s="189">
        <v>25184</v>
      </c>
      <c r="D39" s="535">
        <f>+E39+J39</f>
        <v>16835</v>
      </c>
      <c r="E39" s="535">
        <f>+F39+G39+H39+I39</f>
        <v>13308</v>
      </c>
      <c r="F39" s="535">
        <v>5100</v>
      </c>
      <c r="G39" s="535">
        <v>5718</v>
      </c>
      <c r="H39" s="535">
        <v>426</v>
      </c>
      <c r="I39" s="535">
        <v>2064</v>
      </c>
      <c r="J39" s="535">
        <f>+K39+L39+M39+N39+O39+P39+Q39+R39+S39+T39</f>
        <v>3527</v>
      </c>
      <c r="K39" s="535">
        <v>175</v>
      </c>
      <c r="L39" s="535">
        <v>561</v>
      </c>
      <c r="M39" s="535">
        <v>615</v>
      </c>
      <c r="N39" s="535">
        <v>908</v>
      </c>
      <c r="O39" s="535">
        <v>69</v>
      </c>
      <c r="P39" s="535">
        <v>297</v>
      </c>
      <c r="Q39" s="535">
        <v>69</v>
      </c>
      <c r="R39" s="535">
        <v>241</v>
      </c>
      <c r="S39" s="535">
        <v>140</v>
      </c>
      <c r="T39" s="535">
        <v>452</v>
      </c>
      <c r="U39" s="535">
        <v>248</v>
      </c>
      <c r="V39" s="535">
        <v>8088</v>
      </c>
    </row>
    <row r="40" spans="1:22" ht="16.149999999999999" customHeight="1">
      <c r="A40" s="679" t="s">
        <v>111</v>
      </c>
      <c r="B40" s="674"/>
      <c r="C40" s="189">
        <v>60912</v>
      </c>
      <c r="D40" s="535">
        <f>+E40+J40</f>
        <v>52202</v>
      </c>
      <c r="E40" s="535">
        <f>+F40+G40+H40+I40</f>
        <v>36620</v>
      </c>
      <c r="F40" s="535">
        <v>10200</v>
      </c>
      <c r="G40" s="535">
        <v>20723</v>
      </c>
      <c r="H40" s="535">
        <v>955</v>
      </c>
      <c r="I40" s="535">
        <v>4742</v>
      </c>
      <c r="J40" s="535">
        <f>+K40+L40+M40+N40+O40+P40+Q40+R40+S40+T40</f>
        <v>15582</v>
      </c>
      <c r="K40" s="535">
        <v>700</v>
      </c>
      <c r="L40" s="535">
        <v>1683</v>
      </c>
      <c r="M40" s="535">
        <v>3593</v>
      </c>
      <c r="N40" s="535">
        <v>4172</v>
      </c>
      <c r="O40" s="535">
        <v>230</v>
      </c>
      <c r="P40" s="535">
        <v>1388</v>
      </c>
      <c r="Q40" s="535">
        <v>355</v>
      </c>
      <c r="R40" s="535">
        <v>1632</v>
      </c>
      <c r="S40" s="535">
        <v>293</v>
      </c>
      <c r="T40" s="535">
        <v>1536</v>
      </c>
      <c r="U40" s="535">
        <v>592</v>
      </c>
      <c r="V40" s="535">
        <v>8088</v>
      </c>
    </row>
    <row r="41" spans="1:22" ht="16.149999999999999" customHeight="1">
      <c r="A41" s="679" t="s">
        <v>110</v>
      </c>
      <c r="B41" s="674"/>
      <c r="C41" s="588">
        <v>0</v>
      </c>
      <c r="D41" s="537">
        <v>0</v>
      </c>
      <c r="E41" s="537">
        <v>0</v>
      </c>
      <c r="F41" s="537">
        <v>0</v>
      </c>
      <c r="G41" s="537">
        <v>0</v>
      </c>
      <c r="H41" s="537">
        <v>0</v>
      </c>
      <c r="I41" s="537">
        <v>0</v>
      </c>
      <c r="J41" s="537">
        <v>0</v>
      </c>
      <c r="K41" s="537">
        <v>0</v>
      </c>
      <c r="L41" s="537">
        <v>0</v>
      </c>
      <c r="M41" s="537">
        <v>0</v>
      </c>
      <c r="N41" s="537">
        <v>0</v>
      </c>
      <c r="O41" s="537">
        <v>0</v>
      </c>
      <c r="P41" s="537">
        <v>0</v>
      </c>
      <c r="Q41" s="537">
        <v>0</v>
      </c>
      <c r="R41" s="537">
        <v>0</v>
      </c>
      <c r="S41" s="537">
        <v>0</v>
      </c>
      <c r="T41" s="537">
        <v>0</v>
      </c>
      <c r="U41" s="537">
        <v>0</v>
      </c>
      <c r="V41" s="537">
        <v>0</v>
      </c>
    </row>
    <row r="42" spans="1:22" s="514" customFormat="1" ht="16.149999999999999" customHeight="1">
      <c r="A42" s="680" t="s">
        <v>109</v>
      </c>
      <c r="B42" s="681"/>
      <c r="C42" s="589">
        <f>+C40/C39</f>
        <v>2.4186785260482848</v>
      </c>
      <c r="D42" s="538">
        <f>+D40/D39</f>
        <v>3.1008019008019008</v>
      </c>
      <c r="E42" s="538">
        <f>+E40/E39</f>
        <v>2.7517282837391042</v>
      </c>
      <c r="F42" s="538">
        <f t="shared" ref="F42:H42" si="18">F40/F39</f>
        <v>2</v>
      </c>
      <c r="G42" s="538">
        <f t="shared" si="18"/>
        <v>3.6241692899615252</v>
      </c>
      <c r="H42" s="538">
        <f t="shared" si="18"/>
        <v>2.2417840375586855</v>
      </c>
      <c r="I42" s="538">
        <f>I40/I39</f>
        <v>2.2974806201550386</v>
      </c>
      <c r="J42" s="538">
        <f>+J40/J39</f>
        <v>4.4179189112560246</v>
      </c>
      <c r="K42" s="538">
        <f t="shared" ref="K42:V42" si="19">K40/K39</f>
        <v>4</v>
      </c>
      <c r="L42" s="538">
        <f t="shared" si="19"/>
        <v>3</v>
      </c>
      <c r="M42" s="538">
        <f t="shared" si="19"/>
        <v>5.8422764227642272</v>
      </c>
      <c r="N42" s="538">
        <f t="shared" si="19"/>
        <v>4.5947136563876656</v>
      </c>
      <c r="O42" s="538">
        <f t="shared" si="19"/>
        <v>3.3333333333333335</v>
      </c>
      <c r="P42" s="538">
        <f t="shared" si="19"/>
        <v>4.673400673400673</v>
      </c>
      <c r="Q42" s="538">
        <f t="shared" si="19"/>
        <v>5.1449275362318838</v>
      </c>
      <c r="R42" s="538">
        <f t="shared" si="19"/>
        <v>6.7717842323651452</v>
      </c>
      <c r="S42" s="538">
        <f t="shared" si="19"/>
        <v>2.092857142857143</v>
      </c>
      <c r="T42" s="538">
        <f t="shared" si="19"/>
        <v>3.3982300884955752</v>
      </c>
      <c r="U42" s="538">
        <f t="shared" si="19"/>
        <v>2.3870967741935485</v>
      </c>
      <c r="V42" s="538">
        <f t="shared" si="19"/>
        <v>1</v>
      </c>
    </row>
    <row r="43" spans="1:22" ht="16.149999999999999" customHeight="1">
      <c r="A43" s="317"/>
      <c r="B43" s="111"/>
      <c r="C43" s="189"/>
      <c r="D43" s="205"/>
      <c r="E43" s="205"/>
      <c r="F43" s="535"/>
      <c r="G43" s="535"/>
      <c r="H43" s="535"/>
      <c r="I43" s="535"/>
      <c r="J43" s="535"/>
      <c r="K43" s="535"/>
      <c r="L43" s="535"/>
      <c r="M43" s="535"/>
      <c r="N43" s="535"/>
      <c r="O43" s="535"/>
      <c r="P43" s="535"/>
      <c r="Q43" s="535"/>
      <c r="R43" s="535"/>
      <c r="S43" s="535"/>
      <c r="T43" s="535"/>
      <c r="U43" s="535"/>
      <c r="V43" s="535"/>
    </row>
    <row r="44" spans="1:22" ht="40.15" customHeight="1">
      <c r="A44" s="673" t="s">
        <v>196</v>
      </c>
      <c r="B44" s="674"/>
      <c r="C44" s="189">
        <v>1679</v>
      </c>
      <c r="D44" s="535">
        <f>+E44+J44</f>
        <v>1671</v>
      </c>
      <c r="E44" s="535">
        <f>+G44+H44+I44</f>
        <v>1196</v>
      </c>
      <c r="F44" s="537">
        <v>0</v>
      </c>
      <c r="G44" s="535">
        <v>1123</v>
      </c>
      <c r="H44" s="535">
        <v>1</v>
      </c>
      <c r="I44" s="535">
        <v>72</v>
      </c>
      <c r="J44" s="535">
        <f>+M44+N44+O44+P44+Q44+R44+T44</f>
        <v>475</v>
      </c>
      <c r="K44" s="537">
        <v>0</v>
      </c>
      <c r="L44" s="537">
        <v>0</v>
      </c>
      <c r="M44" s="535">
        <v>141</v>
      </c>
      <c r="N44" s="535">
        <v>98</v>
      </c>
      <c r="O44" s="535">
        <v>8</v>
      </c>
      <c r="P44" s="535">
        <v>58</v>
      </c>
      <c r="Q44" s="535">
        <v>5</v>
      </c>
      <c r="R44" s="535">
        <v>123</v>
      </c>
      <c r="S44" s="537">
        <v>0</v>
      </c>
      <c r="T44" s="535">
        <v>42</v>
      </c>
      <c r="U44" s="535">
        <v>8</v>
      </c>
      <c r="V44" s="537">
        <v>0</v>
      </c>
    </row>
    <row r="45" spans="1:22" ht="40.15" customHeight="1">
      <c r="A45" s="673" t="s">
        <v>197</v>
      </c>
      <c r="B45" s="674"/>
      <c r="C45" s="189">
        <v>7521</v>
      </c>
      <c r="D45" s="535">
        <f>+E45+J45</f>
        <v>7490</v>
      </c>
      <c r="E45" s="535">
        <f>+G45+H45+I45</f>
        <v>4741</v>
      </c>
      <c r="F45" s="537">
        <v>0</v>
      </c>
      <c r="G45" s="535">
        <v>4537</v>
      </c>
      <c r="H45" s="535">
        <v>3</v>
      </c>
      <c r="I45" s="535">
        <v>201</v>
      </c>
      <c r="J45" s="535">
        <f>+M45+N45+O45+P45+Q45+R45+T45</f>
        <v>2749</v>
      </c>
      <c r="K45" s="537">
        <v>0</v>
      </c>
      <c r="L45" s="537">
        <v>0</v>
      </c>
      <c r="M45" s="535">
        <v>843</v>
      </c>
      <c r="N45" s="535">
        <v>498</v>
      </c>
      <c r="O45" s="535">
        <v>41</v>
      </c>
      <c r="P45" s="535">
        <v>285</v>
      </c>
      <c r="Q45" s="535">
        <v>35</v>
      </c>
      <c r="R45" s="535">
        <v>864</v>
      </c>
      <c r="S45" s="537">
        <v>0</v>
      </c>
      <c r="T45" s="535">
        <v>183</v>
      </c>
      <c r="U45" s="535">
        <v>31</v>
      </c>
      <c r="V45" s="537">
        <v>0</v>
      </c>
    </row>
    <row r="46" spans="1:22" ht="40.15" customHeight="1">
      <c r="A46" s="673" t="s">
        <v>272</v>
      </c>
      <c r="B46" s="674"/>
      <c r="C46" s="189">
        <v>4695</v>
      </c>
      <c r="D46" s="535">
        <f>+E46+J46</f>
        <v>4671</v>
      </c>
      <c r="E46" s="535">
        <f>+G46+H46+I46</f>
        <v>3267</v>
      </c>
      <c r="F46" s="537">
        <v>0</v>
      </c>
      <c r="G46" s="535">
        <v>2845</v>
      </c>
      <c r="H46" s="535">
        <v>42</v>
      </c>
      <c r="I46" s="535">
        <v>380</v>
      </c>
      <c r="J46" s="535">
        <f>+M46+N46+O46+P46+Q46+R46+T46</f>
        <v>1404</v>
      </c>
      <c r="K46" s="537">
        <v>0</v>
      </c>
      <c r="L46" s="537">
        <v>0</v>
      </c>
      <c r="M46" s="535">
        <v>427</v>
      </c>
      <c r="N46" s="535">
        <v>373</v>
      </c>
      <c r="O46" s="535">
        <v>15</v>
      </c>
      <c r="P46" s="535">
        <v>194</v>
      </c>
      <c r="Q46" s="535">
        <v>13</v>
      </c>
      <c r="R46" s="535">
        <v>207</v>
      </c>
      <c r="S46" s="537">
        <v>2</v>
      </c>
      <c r="T46" s="535">
        <v>175</v>
      </c>
      <c r="U46" s="535">
        <v>22</v>
      </c>
      <c r="V46" s="537">
        <v>0</v>
      </c>
    </row>
    <row r="47" spans="1:22" ht="40.15" customHeight="1">
      <c r="A47" s="673" t="s">
        <v>271</v>
      </c>
      <c r="B47" s="674"/>
      <c r="C47" s="189">
        <v>20238</v>
      </c>
      <c r="D47" s="535">
        <f>+E47+J47</f>
        <v>20137</v>
      </c>
      <c r="E47" s="535">
        <f>+G47+H47+I47</f>
        <v>12526</v>
      </c>
      <c r="F47" s="537">
        <v>0</v>
      </c>
      <c r="G47" s="535">
        <v>11356</v>
      </c>
      <c r="H47" s="535">
        <v>112</v>
      </c>
      <c r="I47" s="535">
        <v>1058</v>
      </c>
      <c r="J47" s="535">
        <f>+M47+N47+O47+P47+Q47+R47+T47</f>
        <v>7611</v>
      </c>
      <c r="K47" s="537">
        <v>0</v>
      </c>
      <c r="L47" s="537">
        <v>0</v>
      </c>
      <c r="M47" s="535">
        <v>2568</v>
      </c>
      <c r="N47" s="535">
        <v>1850</v>
      </c>
      <c r="O47" s="535">
        <v>64</v>
      </c>
      <c r="P47" s="535">
        <v>935</v>
      </c>
      <c r="Q47" s="535">
        <v>86</v>
      </c>
      <c r="R47" s="535">
        <v>1425</v>
      </c>
      <c r="S47" s="537">
        <v>5</v>
      </c>
      <c r="T47" s="535">
        <v>683</v>
      </c>
      <c r="U47" s="535">
        <v>96</v>
      </c>
      <c r="V47" s="535"/>
    </row>
    <row r="48" spans="1:22" ht="19.899999999999999" customHeight="1">
      <c r="A48" s="673" t="s">
        <v>270</v>
      </c>
      <c r="B48" s="674"/>
      <c r="C48" s="588">
        <v>2430</v>
      </c>
      <c r="D48" s="537">
        <v>2423</v>
      </c>
      <c r="E48" s="537">
        <v>0</v>
      </c>
      <c r="F48" s="537">
        <v>0</v>
      </c>
      <c r="G48" s="537">
        <v>0</v>
      </c>
      <c r="H48" s="537">
        <v>0</v>
      </c>
      <c r="I48" s="537">
        <v>0</v>
      </c>
      <c r="J48" s="537">
        <v>2423</v>
      </c>
      <c r="K48" s="537">
        <v>0</v>
      </c>
      <c r="L48" s="537">
        <v>0</v>
      </c>
      <c r="M48" s="537">
        <v>615</v>
      </c>
      <c r="N48" s="537">
        <v>908</v>
      </c>
      <c r="O48" s="537">
        <v>0</v>
      </c>
      <c r="P48" s="537">
        <v>267</v>
      </c>
      <c r="Q48" s="537">
        <v>30</v>
      </c>
      <c r="R48" s="537">
        <v>241</v>
      </c>
      <c r="S48" s="537">
        <v>0</v>
      </c>
      <c r="T48" s="537">
        <v>362</v>
      </c>
      <c r="U48" s="537">
        <v>7</v>
      </c>
      <c r="V48" s="537">
        <v>0</v>
      </c>
    </row>
    <row r="49" spans="1:22" ht="19.899999999999999" customHeight="1" thickBot="1">
      <c r="A49" s="694" t="s">
        <v>273</v>
      </c>
      <c r="B49" s="695"/>
      <c r="C49" s="539">
        <v>12163</v>
      </c>
      <c r="D49" s="540">
        <v>12123</v>
      </c>
      <c r="E49" s="540">
        <v>0</v>
      </c>
      <c r="F49" s="540">
        <v>0</v>
      </c>
      <c r="G49" s="540">
        <v>0</v>
      </c>
      <c r="H49" s="540">
        <v>0</v>
      </c>
      <c r="I49" s="540">
        <v>0</v>
      </c>
      <c r="J49" s="540">
        <v>12123</v>
      </c>
      <c r="K49" s="540">
        <v>0</v>
      </c>
      <c r="L49" s="540">
        <v>0</v>
      </c>
      <c r="M49" s="540">
        <v>3593</v>
      </c>
      <c r="N49" s="540">
        <v>4172</v>
      </c>
      <c r="O49" s="540">
        <v>0</v>
      </c>
      <c r="P49" s="540">
        <v>1250</v>
      </c>
      <c r="Q49" s="540">
        <v>175</v>
      </c>
      <c r="R49" s="540">
        <v>1632</v>
      </c>
      <c r="S49" s="540">
        <v>0</v>
      </c>
      <c r="T49" s="540">
        <v>1301</v>
      </c>
      <c r="U49" s="540">
        <v>40</v>
      </c>
      <c r="V49" s="540">
        <v>0</v>
      </c>
    </row>
    <row r="50" spans="1:22" ht="16.149999999999999" customHeight="1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682" t="s">
        <v>32</v>
      </c>
      <c r="U50" s="682"/>
      <c r="V50" s="682"/>
    </row>
  </sheetData>
  <mergeCells count="53">
    <mergeCell ref="A24:B24"/>
    <mergeCell ref="A25:B25"/>
    <mergeCell ref="A6:B6"/>
    <mergeCell ref="A7:B7"/>
    <mergeCell ref="A8:B8"/>
    <mergeCell ref="A9:B9"/>
    <mergeCell ref="A10:B10"/>
    <mergeCell ref="A12:B12"/>
    <mergeCell ref="A13:B13"/>
    <mergeCell ref="A14:B14"/>
    <mergeCell ref="A15:B15"/>
    <mergeCell ref="A46:B46"/>
    <mergeCell ref="A47:B47"/>
    <mergeCell ref="A49:B49"/>
    <mergeCell ref="A48:B48"/>
    <mergeCell ref="T50:V50"/>
    <mergeCell ref="A40:B40"/>
    <mergeCell ref="A41:B41"/>
    <mergeCell ref="A42:B42"/>
    <mergeCell ref="A45:B45"/>
    <mergeCell ref="A44:B44"/>
    <mergeCell ref="A39:B39"/>
    <mergeCell ref="T2:V2"/>
    <mergeCell ref="A3:B5"/>
    <mergeCell ref="C3:C5"/>
    <mergeCell ref="D3:I3"/>
    <mergeCell ref="U3:U5"/>
    <mergeCell ref="V3:V5"/>
    <mergeCell ref="K4:T4"/>
    <mergeCell ref="J3:T3"/>
    <mergeCell ref="A26:B26"/>
    <mergeCell ref="A27:B27"/>
    <mergeCell ref="A28:B28"/>
    <mergeCell ref="A29:B29"/>
    <mergeCell ref="A30:B30"/>
    <mergeCell ref="A32:B32"/>
    <mergeCell ref="A33:B33"/>
    <mergeCell ref="D4:D5"/>
    <mergeCell ref="E4:I4"/>
    <mergeCell ref="J4:J5"/>
    <mergeCell ref="A1:K1"/>
    <mergeCell ref="A38:B38"/>
    <mergeCell ref="A34:B34"/>
    <mergeCell ref="A35:B35"/>
    <mergeCell ref="A36:B36"/>
    <mergeCell ref="A37:B37"/>
    <mergeCell ref="A16:B16"/>
    <mergeCell ref="A17:B17"/>
    <mergeCell ref="A18:B18"/>
    <mergeCell ref="A19:B19"/>
    <mergeCell ref="A20:B20"/>
    <mergeCell ref="A22:B22"/>
    <mergeCell ref="A23:B23"/>
  </mergeCells>
  <phoneticPr fontId="4"/>
  <pageMargins left="0.70866141732283472" right="0.70866141732283472" top="0.55118110236220474" bottom="0.55118110236220474" header="0.31496062992125984" footer="0.31496062992125984"/>
  <pageSetup paperSize="9" scale="68" firstPageNumber="22" orientation="landscape" useFirstPageNumber="1" r:id="rId1"/>
  <rowBreaks count="1" manualBreakCount="1">
    <brk id="25" max="6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20</vt:i4>
      </vt:variant>
    </vt:vector>
  </HeadingPairs>
  <TitlesOfParts>
    <vt:vector size="37" baseType="lpstr">
      <vt:lpstr>目次</vt:lpstr>
      <vt:lpstr>03-01</vt:lpstr>
      <vt:lpstr>03-02</vt:lpstr>
      <vt:lpstr>03-03</vt:lpstr>
      <vt:lpstr>03-04</vt:lpstr>
      <vt:lpstr>03-05</vt:lpstr>
      <vt:lpstr>03-06</vt:lpstr>
      <vt:lpstr>03-07</vt:lpstr>
      <vt:lpstr>03-08</vt:lpstr>
      <vt:lpstr>03-09</vt:lpstr>
      <vt:lpstr>03-10</vt:lpstr>
      <vt:lpstr>03-11</vt:lpstr>
      <vt:lpstr>03-12</vt:lpstr>
      <vt:lpstr>03-13</vt:lpstr>
      <vt:lpstr>03-14</vt:lpstr>
      <vt:lpstr>03-15</vt:lpstr>
      <vt:lpstr>03-16</vt:lpstr>
      <vt:lpstr>'03-01'!Print_Area</vt:lpstr>
      <vt:lpstr>'03-02'!Print_Area</vt:lpstr>
      <vt:lpstr>'03-03'!Print_Area</vt:lpstr>
      <vt:lpstr>'03-04'!Print_Area</vt:lpstr>
      <vt:lpstr>'03-05'!Print_Area</vt:lpstr>
      <vt:lpstr>'03-06'!Print_Area</vt:lpstr>
      <vt:lpstr>'03-07'!Print_Area</vt:lpstr>
      <vt:lpstr>'03-08'!Print_Area</vt:lpstr>
      <vt:lpstr>'03-09'!Print_Area</vt:lpstr>
      <vt:lpstr>'03-10'!Print_Area</vt:lpstr>
      <vt:lpstr>'03-11'!Print_Area</vt:lpstr>
      <vt:lpstr>'03-12'!Print_Area</vt:lpstr>
      <vt:lpstr>'03-13'!Print_Area</vt:lpstr>
      <vt:lpstr>'03-14'!Print_Area</vt:lpstr>
      <vt:lpstr>'03-15'!Print_Area</vt:lpstr>
      <vt:lpstr>'03-16'!Print_Area</vt:lpstr>
      <vt:lpstr>'03-02'!Print_Titles</vt:lpstr>
      <vt:lpstr>'03-05'!Print_Titles</vt:lpstr>
      <vt:lpstr>'03-06'!Print_Titles</vt:lpstr>
      <vt:lpstr>'03-08'!Print_Titles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2025-03-28T06:04:01Z</dcterms:created>
  <dcterms:modified xsi:type="dcterms:W3CDTF">2025-03-28T06:04:05Z</dcterms:modified>
</cp:coreProperties>
</file>