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r\共有フォルダ\01総務部\030財政課\01財政係\D：財務\00：庶務\02：財政調査\01：財政調査・報告\04：財政状況資料集（3年）\R02\03_2回目\"/>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<sst xmlns="http://schemas.openxmlformats.org/spreadsheetml/2006/main" count="1105" uniqueCount="616">
  <si>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</si>
  <si>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</si>
  <si>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</si>
  <si>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</si>
  <si>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</si>
  <si>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</si>
  <si>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</si>
  <si>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</si>
  <si>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</si>
  <si>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</si>
  <si>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</si>
  <si>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</si>
  <si>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</si>
  <si>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</si>
  <si>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</si>
  <si>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</si>
  <si>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</si>
  <si>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</si>
  <si>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</si>
  <si>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</si>
  <si>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</si>
  <si>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</si>
  <si>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</si>
  <si>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</si>
  <si>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</si>
  <si>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</si>
  <si>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</si>
  <si>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</si>
  <si>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</si>
  <si>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</si>
  <si>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</si>
  <si>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</si>
  <si>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</si>
  <si>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</si>
  <si>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</si>
  <si>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</si>
  <si>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</si>
  <si>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</si>
  <si>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</si>
  <si>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</si>
  <si>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</si>
  <si>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</si>
  <si>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</si>
  <si>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</si>
  <si>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</si>
  <si>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</si>
  <si>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</si>
  <si>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</si>
  <si>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</si>
  <si>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</si>
  <si>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</si>
  <si>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</si>
  <si>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</si>
  <si>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</si>
  <si>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</si>
  <si>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</si>
  <si>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</si>
  <si>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</si>
  <si>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</si>
  <si>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</si>
  <si>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</si>
  <si>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</si>
  <si>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</si>
  <si>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</si>
  <si>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</si>
  <si>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</si>
  <si>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</si>
  <si>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</si>
  <si>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</si>
  <si>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</si>
  <si>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</si>
  <si>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</si>
  <si>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</si>
  <si>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</si>
  <si>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</si>
  <si>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</si>
  <si>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</si>
  <si>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</si>
  <si>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</si>
  <si>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</si>
  <si>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</si>
  <si>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</si>
  <si>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</si>
  <si>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</si>
  <si>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</si>
  <si>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</si>
  <si>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</si>
  <si>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</si>
  <si>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</si>
  <si>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</si>
  <si>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</si>
  <si>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</si>
  <si>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</si>
  <si>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</si>
  <si>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</si>
  <si>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</si>
  <si>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</si>
  <si>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</si>
  <si>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加賀市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</si>
  <si>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</si>
  <si>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</si>
  <si>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</si>
  <si>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</si>
  <si>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</si>
  <si>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</si>
  <si>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</si>
  <si>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</si>
  <si>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</si>
  <si>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</si>
  <si>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</si>
  <si>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</si>
  <si>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</si>
  <si>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</si>
  <si>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</si>
  <si>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</si>
  <si>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</si>
  <si>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</si>
  <si>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</si>
  <si>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</si>
  <si>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</si>
  <si>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</si>
  <si>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</si>
  <si>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</si>
  <si>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</si>
  <si>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</si>
  <si>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</si>
  <si>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</si>
  <si>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</si>
  <si>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</si>
  <si>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</si>
  <si>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</si>
  <si>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</si>
  <si>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</si>
  <si>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</si>
  <si>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</si>
  <si>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</si>
  <si>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</si>
  <si>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</si>
  <si>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</si>
  <si>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</si>
  <si>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</si>
  <si>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</si>
  <si>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</si>
  <si>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</si>
  <si>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</si>
  <si>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</si>
  <si>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</si>
  <si>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</si>
  <si>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</si>
  <si>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</si>
  <si>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</si>
  <si>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</si>
  <si>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</si>
  <si>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</si>
  <si>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</si>
  <si>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</si>
  <si>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</si>
  <si>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</si>
  <si>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</si>
  <si>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</si>
  <si>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</si>
  <si>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</si>
  <si>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</si>
  <si>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</si>
  <si>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</si>
  <si>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</si>
  <si>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</si>
  <si>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</si>
  <si>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</si>
  <si>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</si>
  <si>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</si>
  <si>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</si>
  <si>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</si>
  <si>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</si>
  <si>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</si>
  <si>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</si>
  <si>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</si>
  <si>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</si>
  <si>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</si>
  <si>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</si>
  <si>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</si>
  <si>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</si>
  <si>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</si>
  <si>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</si>
  <si>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</si>
  <si>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</si>
  <si>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</si>
  <si>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</si>
  <si>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</si>
  <si>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</si>
  <si>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</si>
  <si>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</si>
  <si>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</si>
  <si>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</si>
  <si>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</si>
  <si>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</si>
  <si>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</si>
  <si>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</si>
  <si>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</si>
  <si>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</si>
  <si>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</si>
  <si>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</si>
  <si>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</si>
  <si>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</si>
  <si>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</si>
  <si>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</si>
  <si>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</si>
  <si>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</si>
  <si>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</si>
  <si>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</si>
  <si>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</si>
  <si>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</si>
  <si>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石川県加賀市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</si>
  <si>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</si>
  <si>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</si>
  <si>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</si>
  <si>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</si>
  <si>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</si>
  <si>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</si>
  <si>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</si>
  <si>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</si>
  <si>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</si>
  <si>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</si>
  <si>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</si>
  <si>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</si>
  <si>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</si>
  <si>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</si>
  <si>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</si>
  <si>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</si>
  <si>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</si>
  <si>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</si>
  <si>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</si>
  <si>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</si>
  <si>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</si>
  <si>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</si>
  <si>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</si>
  <si>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</si>
  <si>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</si>
  <si>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</si>
  <si>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</si>
  <si>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</si>
  <si>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</si>
  <si>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</si>
  <si>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</si>
  <si>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</si>
  <si>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</si>
  <si>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</si>
  <si>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</si>
  <si>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</si>
  <si>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</si>
  <si>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</si>
  <si>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</si>
  <si>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</si>
  <si>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</si>
  <si>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</si>
  <si>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</si>
  <si>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</si>
  <si>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</si>
  <si>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</si>
  <si>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</si>
  <si>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</si>
  <si>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</si>
  <si>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</si>
  <si>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</si>
  <si>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</si>
  <si>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</si>
  <si>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</si>
  <si>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</si>
  <si>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</si>
  <si>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</si>
  <si>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</si>
  <si>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</si>
  <si>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</si>
  <si>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</si>
  <si>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</si>
  <si>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</si>
  <si>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</si>
  <si>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</si>
  <si>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</si>
  <si>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</si>
  <si>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</si>
  <si>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</si>
  <si>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</si>
  <si>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</si>
  <si>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</si>
  <si>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</si>
  <si>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</si>
  <si>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</si>
  <si>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</si>
  <si>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</si>
  <si>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</si>
  <si>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</si>
  <si>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</si>
  <si>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</si>
  <si>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</si>
  <si>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</si>
  <si>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</si>
  <si>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</si>
  <si>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</si>
  <si>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</si>
  <si>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</si>
  <si>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</si>
  <si>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</si>
  <si>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</si>
  <si>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</si>
  <si>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</si>
  <si>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</si>
  <si>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</si>
  <si>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</si>
  <si>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</si>
  <si>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</si>
  <si>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</si>
  <si>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</si>
  <si>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</si>
  <si>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</si>
  <si>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</si>
  <si>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</si>
  <si>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</si>
  <si>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</si>
  <si>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</si>
  <si>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</si>
  <si>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</si>
  <si>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</si>
  <si>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</si>
  <si>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</si>
  <si>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</si>
  <si>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</si>
  <si>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</si>
  <si>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</si>
  <si>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</si>
  <si>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</si>
  <si>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</si>
  <si>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</si>
  <si>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</si>
  <si>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</si>
  <si>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</si>
  <si>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</si>
  <si>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</si>
  <si>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</si>
  <si>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</si>
  <si>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</si>
  <si>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市場</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</si>
  <si>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</si>
  <si>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</si>
  <si>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</si>
  <si>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</si>
  <si>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</si>
  <si>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</si>
  <si>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</si>
  <si>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</si>
  <si>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</si>
  <si>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</si>
  <si>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</si>
  <si>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</si>
  <si>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</si>
  <si>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</si>
  <si>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</si>
  <si>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</si>
  <si>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</si>
  <si>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</si>
  <si>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</si>
  <si>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</si>
  <si>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</si>
  <si>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</si>
  <si>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</si>
  <si>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</si>
  <si>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石川県加賀市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</si>
  <si>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</si>
  <si>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</si>
  <si>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</si>
  <si>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</si>
  <si>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</si>
  <si>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</si>
  <si>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</si>
  <si>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</si>
  <si>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</si>
  <si>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</si>
  <si>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</si>
  <si>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</si>
  <si>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</si>
  <si>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</si>
  <si>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</si>
  <si>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</si>
  <si>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</si>
  <si>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</si>
  <si>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</si>
  <si>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</si>
  <si>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</si>
  <si>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</si>
  <si>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</si>
  <si>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</si>
  <si>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</si>
  <si>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</si>
  <si>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</si>
  <si>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</si>
  <si>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</si>
  <si>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</si>
  <si>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</si>
  <si>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</si>
  <si>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</si>
  <si>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</si>
  <si>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加賀市国民健康保険特別会計</t>
    <phoneticPr fontId="5"/>
  </si>
  <si>
    <t>加賀市後期高齢者医療特別会計</t>
    <phoneticPr fontId="5"/>
  </si>
  <si>
    <t>加賀市介護保険特別会計</t>
    <phoneticPr fontId="5"/>
  </si>
  <si>
    <t>加賀市病院事業会計</t>
    <phoneticPr fontId="5"/>
  </si>
  <si>
    <t>法適用企業</t>
    <phoneticPr fontId="5"/>
  </si>
  <si>
    <t>加賀市水道事業会計</t>
    <phoneticPr fontId="5"/>
  </si>
  <si>
    <t>法適用企業</t>
    <phoneticPr fontId="5"/>
  </si>
  <si>
    <t>加賀市下水道事業会計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</si>
  <si>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</si>
  <si>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</si>
  <si>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</si>
  <si>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</si>
  <si>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</si>
  <si>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</si>
  <si>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</si>
  <si>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</si>
  <si>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</si>
  <si>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</si>
  <si>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</si>
  <si>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</si>
  <si>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</si>
  <si>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</si>
  <si>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</si>
  <si>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</si>
  <si>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</si>
  <si>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</si>
  <si>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</si>
  <si>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</si>
  <si>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</si>
  <si>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</si>
  <si>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</si>
  <si>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</si>
  <si>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</si>
  <si>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</si>
  <si>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</si>
  <si>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</si>
  <si>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</si>
  <si>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</si>
  <si>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</si>
  <si>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</si>
  <si>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</si>
  <si>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</si>
  <si>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</si>
  <si>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</si>
  <si>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</si>
  <si>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</si>
  <si>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</si>
  <si>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</si>
  <si>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</si>
  <si>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</si>
  <si>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</si>
  <si>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</si>
  <si>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</si>
  <si>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</si>
  <si>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</si>
  <si>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</si>
  <si>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</si>
  <si>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</si>
  <si>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</si>
  <si>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</si>
  <si>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</si>
  <si>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</si>
  <si>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</si>
  <si>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</si>
  <si>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</si>
  <si>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</si>
  <si>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</si>
  <si>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</si>
  <si>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</si>
  <si>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</si>
  <si>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</si>
  <si>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</si>
  <si>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</si>
  <si>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加賀市下水道事業会計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</si>
  <si>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</si>
  <si>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</si>
  <si>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加賀市病院事業会計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</si>
  <si>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</si>
  <si>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加賀市水道事業会計</t>
    <phoneticPr fontId="5"/>
  </si>
  <si>
    <t>(Ｆ)</t>
    <phoneticPr fontId="5"/>
  </si>
  <si>
    <t>加賀市介護保険特別会計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</si>
  <si>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</si>
  <si>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</si>
  <si>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</si>
  <si>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</si>
  <si>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</si>
  <si>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</si>
  <si>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</si>
  <si>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</si>
  <si>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</si>
  <si>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</si>
  <si>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</si>
  <si>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</si>
  <si>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</si>
  <si>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</si>
  <si>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</si>
  <si>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</si>
  <si>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</si>
  <si>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</si>
  <si>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</si>
  <si>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</si>
  <si>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</si>
  <si>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</si>
  <si>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</si>
  <si>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</si>
  <si>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</si>
  <si>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</si>
  <si>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</si>
  <si>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</si>
  <si>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</si>
  <si>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</si>
  <si>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</si>
  <si>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</si>
  <si>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</si>
  <si>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</si>
  <si>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</si>
  <si>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</si>
  <si>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</si>
  <si>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</si>
  <si>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</si>
  <si>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</si>
  <si>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</si>
  <si>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</si>
  <si>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</si>
  <si>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</si>
  <si>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</si>
  <si>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</si>
  <si>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</si>
  <si>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</si>
  <si>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</si>
  <si>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</si>
  <si>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</si>
  <si>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</si>
  <si>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</si>
  <si>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</si>
  <si>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</si>
  <si>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</si>
  <si>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</si>
  <si>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</si>
  <si>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</si>
  <si>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</si>
  <si>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</si>
  <si>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</si>
  <si>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</si>
  <si>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</si>
  <si>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</si>
  <si>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</si>
  <si>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</si>
  <si>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</si>
  <si>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</si>
  <si>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</si>
  <si>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</si>
  <si>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</si>
  <si>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</si>
  <si>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</si>
  <si>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</si>
  <si>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</si>
  <si>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</si>
  <si>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</si>
  <si>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</si>
  <si>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</si>
  <si>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</si>
  <si>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</si>
  <si>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</si>
  <si>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9.58</t>
  </si>
  <si>
    <t>▲ 1.55</t>
  </si>
  <si>
    <t>▲ 2.81</t>
  </si>
  <si>
    <t>▲ 5.87</t>
  </si>
  <si>
    <t>▲ 5.18</t>
  </si>
  <si>
    <t>加賀市水道事業会計</t>
  </si>
  <si>
    <t>一般会計</t>
  </si>
  <si>
    <t>加賀市介護保険特別会計</t>
  </si>
  <si>
    <t>加賀市病院事業会計</t>
  </si>
  <si>
    <t>加賀市下水道事業会計</t>
  </si>
  <si>
    <t>加賀市国民健康保険特別会計</t>
  </si>
  <si>
    <t>加賀市後期高齢者医療特別会計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</si>
  <si>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</si>
  <si>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</si>
  <si>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</si>
  <si>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</si>
  <si>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</si>
  <si>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</si>
  <si>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</si>
  <si>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</si>
  <si>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まちづくり振興基金</t>
    <rPh sb="5" eb="9">
      <t>シンコウキキン</t>
    </rPh>
    <phoneticPr fontId="5"/>
  </si>
  <si>
    <t>重点事業推進基金</t>
    <rPh sb="0" eb="4">
      <t>ジュウテンジギョウ</t>
    </rPh>
    <rPh sb="4" eb="6">
      <t>スイシン</t>
    </rPh>
    <rPh sb="6" eb="8">
      <t>キキン</t>
    </rPh>
    <phoneticPr fontId="5"/>
  </si>
  <si>
    <t>環境美化センター施設整備基金</t>
    <rPh sb="0" eb="4">
      <t>カンキョウビカ</t>
    </rPh>
    <rPh sb="8" eb="12">
      <t>シセツセイビ</t>
    </rPh>
    <rPh sb="12" eb="14">
      <t>キキン</t>
    </rPh>
    <phoneticPr fontId="5"/>
  </si>
  <si>
    <t>三森良ニ郎奨学基金</t>
    <rPh sb="0" eb="2">
      <t>ミツモリ</t>
    </rPh>
    <rPh sb="2" eb="3">
      <t>リョウ</t>
    </rPh>
    <rPh sb="4" eb="5">
      <t>ロウ</t>
    </rPh>
    <rPh sb="5" eb="7">
      <t>ショウガク</t>
    </rPh>
    <rPh sb="7" eb="9">
      <t>キキン</t>
    </rPh>
    <phoneticPr fontId="5"/>
  </si>
  <si>
    <t>職員退職手当基金</t>
    <rPh sb="0" eb="4">
      <t>ショクインタイショク</t>
    </rPh>
    <rPh sb="4" eb="8">
      <t>テアテキキン</t>
    </rPh>
    <phoneticPr fontId="5"/>
  </si>
  <si>
    <t>南加賀広域圏事務組合（一般会計）</t>
    <rPh sb="0" eb="3">
      <t>ミナミカガ</t>
    </rPh>
    <rPh sb="3" eb="10">
      <t>コウイキケンジムクミアイ</t>
    </rPh>
    <rPh sb="11" eb="15">
      <t>イッパンカイケイ</t>
    </rPh>
    <phoneticPr fontId="2"/>
  </si>
  <si>
    <t>南加賀広域圏事務組合（公設卸売市場事業）</t>
    <rPh sb="0" eb="3">
      <t>ミナミカガ</t>
    </rPh>
    <rPh sb="3" eb="10">
      <t>コウイキケンジムクミアイ</t>
    </rPh>
    <rPh sb="11" eb="15">
      <t>コウセツオロシウリ</t>
    </rPh>
    <rPh sb="15" eb="19">
      <t>イチバジギョウ</t>
    </rPh>
    <phoneticPr fontId="2"/>
  </si>
  <si>
    <t>南加賀広域圏事務組合（ふるさと振興事業）</t>
    <rPh sb="0" eb="1">
      <t>ミナミ</t>
    </rPh>
    <rPh sb="1" eb="3">
      <t>カガ</t>
    </rPh>
    <rPh sb="3" eb="6">
      <t>コウイキケン</t>
    </rPh>
    <rPh sb="6" eb="10">
      <t>ジムクミアイ</t>
    </rPh>
    <rPh sb="15" eb="19">
      <t>シンコウジギョウ</t>
    </rPh>
    <phoneticPr fontId="2"/>
  </si>
  <si>
    <t>南加賀広域圏事務組合（急病センター事業）</t>
    <rPh sb="0" eb="3">
      <t>ミナミカガ</t>
    </rPh>
    <rPh sb="3" eb="10">
      <t>コウイキケンジムクミアイ</t>
    </rPh>
    <rPh sb="11" eb="13">
      <t>キュウビョウ</t>
    </rPh>
    <rPh sb="17" eb="19">
      <t>ジギョウ</t>
    </rPh>
    <phoneticPr fontId="2"/>
  </si>
  <si>
    <t>小松加賀環境衛生事務組合</t>
    <rPh sb="0" eb="4">
      <t>コマツカガ</t>
    </rPh>
    <rPh sb="4" eb="8">
      <t>カンキョウエイセイ</t>
    </rPh>
    <rPh sb="8" eb="12">
      <t>ジムクミアイ</t>
    </rPh>
    <phoneticPr fontId="2"/>
  </si>
  <si>
    <t>石川県市町村消防団員等公務災害補償等組合</t>
    <rPh sb="0" eb="3">
      <t>イシカワケン</t>
    </rPh>
    <rPh sb="3" eb="6">
      <t>シチョウソン</t>
    </rPh>
    <rPh sb="6" eb="10">
      <t>ショウボウダンイン</t>
    </rPh>
    <rPh sb="10" eb="11">
      <t>トウ</t>
    </rPh>
    <rPh sb="11" eb="15">
      <t>コウムサイガイ</t>
    </rPh>
    <rPh sb="15" eb="18">
      <t>ホショウトウ</t>
    </rPh>
    <rPh sb="18" eb="20">
      <t>クミアイ</t>
    </rPh>
    <phoneticPr fontId="2"/>
  </si>
  <si>
    <t>石川県市町村消防賞じゅつ金組合</t>
    <rPh sb="0" eb="3">
      <t>イシカワケン</t>
    </rPh>
    <rPh sb="3" eb="6">
      <t>シチョウソン</t>
    </rPh>
    <rPh sb="6" eb="8">
      <t>ショウボウ</t>
    </rPh>
    <rPh sb="8" eb="9">
      <t>ショウ</t>
    </rPh>
    <rPh sb="12" eb="13">
      <t>キン</t>
    </rPh>
    <rPh sb="13" eb="15">
      <t>クミアイ</t>
    </rPh>
    <phoneticPr fontId="2"/>
  </si>
  <si>
    <t>石川県後期高齢者医療広域連合（一般会計）</t>
    <rPh sb="0" eb="3">
      <t>イシカワケン</t>
    </rPh>
    <rPh sb="3" eb="10">
      <t>コウキコウレイシャイリョウ</t>
    </rPh>
    <rPh sb="10" eb="14">
      <t>コウイキレンゴウ</t>
    </rPh>
    <rPh sb="15" eb="19">
      <t>イッパンカイケイ</t>
    </rPh>
    <phoneticPr fontId="2"/>
  </si>
  <si>
    <t>石川県後期高齢者医療広域連合（後期高齢者医療特別会計）</t>
    <rPh sb="0" eb="3">
      <t>イシカワケン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</si>
  <si>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</si>
  <si>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加賀市土地開発公社</t>
    <rPh sb="0" eb="9">
      <t>カガシトチカイハツコウシャ</t>
    </rPh>
    <phoneticPr fontId="2"/>
  </si>
  <si>
    <t>加賀市総合サービス株式会社</t>
    <rPh sb="0" eb="5">
      <t>カガシソウゴウ</t>
    </rPh>
    <rPh sb="9" eb="13">
      <t>カブシキガイシャ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</si>
  <si>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</si>
  <si>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</si>
  <si>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</si>
  <si>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</si>
  <si>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</si>
  <si>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</si>
  <si>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</si>
  <si>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</si>
  <si>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</si>
  <si>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</si>
  <si>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</si>
  <si>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については、単年度数値においては、繰上償還額及び借換債額を除いた市債の償還額の増加（比率の算定における分子の増加）などから、前年度より1.1ポイント増加しており、平成30年度からの3か年平均数値においては、前年度から0.2ポイント増加している。
　また、将来負担比率については、財政調整基金をはじめとする各基金の活用などにより基金の残高が減少し、将来負担額が増加したことにより、比率は増加している。
実質公債費比率及び将来負担比率ともに類似団体内平均値を上回っており、今後、起債事業の厳選及び地方債残高を抑制するとともに、特定目的基金の積増し・活用を行い、両比率の低下を図る。</t>
    <rPh sb="47" eb="49">
      <t>ゾウカ</t>
    </rPh>
    <rPh sb="62" eb="64">
      <t>ゾウカ</t>
    </rPh>
    <rPh sb="82" eb="84">
      <t>ゾウカ</t>
    </rPh>
    <phoneticPr fontId="5"/>
  </si>
  <si>
    <t>実質公債費比率</t>
    <phoneticPr fontId="5"/>
  </si>
  <si>
    <t>　財政調整基金をはじめとする各基金の活用などにより基金の残高が減少し、将来負担額が増加したことなどにより将来負担比率は増加している。
　有形固定資産減価償却率は類似団体よりやや高い傾向にある。主な要因としては公共施設の老朽化が進んでいることが挙げられる。今後は「公共施設マネジメント」に基づく施設の大規模修繕や建替え等の必要性が高まると考えられる。</t>
    <rPh sb="59" eb="61">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</si>
</sst>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7384-4069-AC56-2FB5D08DEBF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59352</c:v>
                </c:pt>
                <c:pt idx="1">
                  <c:v>44396</c:v>
                </c:pt>
                <c:pt idx="2">
                  <c:v>51914</c:v>
                </c:pt>
                <c:pt idx="3">
                  <c:v>63433</c:v>
                </c:pt>
                <c:pt idx="4">
                  <c:v>103401</c:v>
                </c:pt>
              </c:numCache>
            </c:numRef>
          </c:val>
          <c:smooth val="0"/>
          <c:extLst>
            <c:ext xmlns:c16="http://schemas.microsoft.com/office/drawing/2014/chart" uri="{C3380CC4-5D6E-409C-BE32-E72D297353CC}">
              <c16:uniqueId val="{00000001-7384-4069-AC56-2FB5D08DEBF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3.75</c:v>
                </c:pt>
                <c:pt idx="1">
                  <c:v>4.72</c:v>
                </c:pt>
                <c:pt idx="2">
                  <c:v>4.9800000000000004</c:v>
                </c:pt>
                <c:pt idx="3">
                  <c:v>3.72</c:v>
                </c:pt>
                <c:pt idx="4">
                  <c:v>4.38</c:v>
                </c:pt>
              </c:numCache>
            </c:numRef>
          </c:val>
          <c:extLst>
            <c:ext xmlns:c16="http://schemas.microsoft.com/office/drawing/2014/chart" uri="{C3380CC4-5D6E-409C-BE32-E72D297353CC}">
              <c16:uniqueId val="{00000000-DC72-4D97-85A8-726C063585E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20.18</c:v>
                </c:pt>
                <c:pt idx="1">
                  <c:v>19.68</c:v>
                </c:pt>
                <c:pt idx="2">
                  <c:v>19.02</c:v>
                </c:pt>
                <c:pt idx="3">
                  <c:v>17.190000000000001</c:v>
                </c:pt>
                <c:pt idx="4">
                  <c:v>12.77</c:v>
                </c:pt>
              </c:numCache>
            </c:numRef>
          </c:val>
          <c:extLst>
            <c:ext xmlns:c16="http://schemas.microsoft.com/office/drawing/2014/chart" uri="{C3380CC4-5D6E-409C-BE32-E72D297353CC}">
              <c16:uniqueId val="{00000001-DC72-4D97-85A8-726C063585E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-9.58</c:v>
                </c:pt>
                <c:pt idx="1">
                  <c:v>-1.55</c:v>
                </c:pt>
                <c:pt idx="2">
                  <c:v>-2.81</c:v>
                </c:pt>
                <c:pt idx="3">
                  <c:v>-5.87</c:v>
                </c:pt>
                <c:pt idx="4">
                  <c:v>-5.18</c:v>
                </c:pt>
              </c:numCache>
            </c:numRef>
          </c:val>
          <c:smooth val="0"/>
          <c:extLst>
            <c:ext xmlns:c16="http://schemas.microsoft.com/office/drawing/2014/chart" uri="{C3380CC4-5D6E-409C-BE32-E72D297353CC}">
              <c16:uniqueId val="{00000002-DC72-4D97-85A8-726C063585E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E253-4BD0-82AB-97E00810B59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253-4BD0-82AB-97E00810B59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253-4BD0-82AB-97E00810B598}"/>
            </c:ext>
          </c:extLst>
        </c:ser>
        <c:ser>
          <c:idx val="3"/>
          <c:order val="3"/>
          <c:tx>
            <c:strRef>
              <c:f>データシート!$A$30</c:f>
              <c:strCache>
                <c:ptCount val="1"/>
                <c:pt idx="0">
                  <c:v>加賀市後期高齢者医療特別会計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0.02</c:v>
                </c:pt>
                <c:pt idx="8">
                  <c:v>#N/A</c:v>
                </c:pt>
                <c:pt idx="9">
                  <c:v>0.01</c:v>
                </c:pt>
              </c:numCache>
            </c:numRef>
          </c:val>
          <c:extLst>
            <c:ext xmlns:c16="http://schemas.microsoft.com/office/drawing/2014/chart" uri="{C3380CC4-5D6E-409C-BE32-E72D297353CC}">
              <c16:uniqueId val="{00000003-E253-4BD0-82AB-97E00810B598}"/>
            </c:ext>
          </c:extLst>
        </c:ser>
        <c:ser>
          <c:idx val="4"/>
          <c:order val="4"/>
          <c:tx>
            <c:strRef>
              <c:f>データシート!$A$31</c:f>
              <c:strCache>
                <c:ptCount val="1"/>
                <c:pt idx="0">
                  <c:v>加賀市国民健康保険特別会計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1.82</c:v>
                </c:pt>
                <c:pt idx="2">
                  <c:v>#N/A</c:v>
                </c:pt>
                <c:pt idx="3">
                  <c:v>2.4700000000000002</c:v>
                </c:pt>
                <c:pt idx="4">
                  <c:v>#N/A</c:v>
                </c:pt>
                <c:pt idx="5">
                  <c:v>0.56999999999999995</c:v>
                </c:pt>
                <c:pt idx="6">
                  <c:v>#N/A</c:v>
                </c:pt>
                <c:pt idx="7">
                  <c:v>0.11</c:v>
                </c:pt>
                <c:pt idx="8">
                  <c:v>#N/A</c:v>
                </c:pt>
                <c:pt idx="9">
                  <c:v>0.21</c:v>
                </c:pt>
              </c:numCache>
            </c:numRef>
          </c:val>
          <c:extLst>
            <c:ext xmlns:c16="http://schemas.microsoft.com/office/drawing/2014/chart" uri="{C3380CC4-5D6E-409C-BE32-E72D297353CC}">
              <c16:uniqueId val="{00000004-E253-4BD0-82AB-97E00810B598}"/>
            </c:ext>
          </c:extLst>
        </c:ser>
        <c:ser>
          <c:idx val="5"/>
          <c:order val="5"/>
          <c:tx>
            <c:strRef>
              <c:f>データシート!$A$32</c:f>
              <c:strCache>
                <c:ptCount val="1"/>
                <c:pt idx="0">
                  <c:v>加賀市下水道事業会計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0</c:v>
                </c:pt>
                <c:pt idx="1">
                  <c:v>0</c:v>
                </c:pt>
                <c:pt idx="2">
                  <c:v>#N/A</c:v>
                </c:pt>
                <c:pt idx="3">
                  <c:v>0.4</c:v>
                </c:pt>
                <c:pt idx="4">
                  <c:v>#N/A</c:v>
                </c:pt>
                <c:pt idx="5">
                  <c:v>0.52</c:v>
                </c:pt>
                <c:pt idx="6">
                  <c:v>#N/A</c:v>
                </c:pt>
                <c:pt idx="7">
                  <c:v>0.1</c:v>
                </c:pt>
                <c:pt idx="8">
                  <c:v>#N/A</c:v>
                </c:pt>
                <c:pt idx="9">
                  <c:v>0.46</c:v>
                </c:pt>
              </c:numCache>
            </c:numRef>
          </c:val>
          <c:extLst>
            <c:ext xmlns:c16="http://schemas.microsoft.com/office/drawing/2014/chart" uri="{C3380CC4-5D6E-409C-BE32-E72D297353CC}">
              <c16:uniqueId val="{00000005-E253-4BD0-82AB-97E00810B598}"/>
            </c:ext>
          </c:extLst>
        </c:ser>
        <c:ser>
          <c:idx val="6"/>
          <c:order val="6"/>
          <c:tx>
            <c:strRef>
              <c:f>データシート!$A$33</c:f>
              <c:strCache>
                <c:ptCount val="1"/>
                <c:pt idx="0">
                  <c:v>加賀市病院事業会計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7.17</c:v>
                </c:pt>
                <c:pt idx="2">
                  <c:v>#N/A</c:v>
                </c:pt>
                <c:pt idx="3">
                  <c:v>5.2</c:v>
                </c:pt>
                <c:pt idx="4">
                  <c:v>#N/A</c:v>
                </c:pt>
                <c:pt idx="5">
                  <c:v>4.4800000000000004</c:v>
                </c:pt>
                <c:pt idx="6">
                  <c:v>#N/A</c:v>
                </c:pt>
                <c:pt idx="7">
                  <c:v>3.67</c:v>
                </c:pt>
                <c:pt idx="8">
                  <c:v>#N/A</c:v>
                </c:pt>
                <c:pt idx="9">
                  <c:v>0.7</c:v>
                </c:pt>
              </c:numCache>
            </c:numRef>
          </c:val>
          <c:extLst>
            <c:ext xmlns:c16="http://schemas.microsoft.com/office/drawing/2014/chart" uri="{C3380CC4-5D6E-409C-BE32-E72D297353CC}">
              <c16:uniqueId val="{00000006-E253-4BD0-82AB-97E00810B598}"/>
            </c:ext>
          </c:extLst>
        </c:ser>
        <c:ser>
          <c:idx val="7"/>
          <c:order val="7"/>
          <c:tx>
            <c:strRef>
              <c:f>データシート!$A$34</c:f>
              <c:strCache>
                <c:ptCount val="1"/>
                <c:pt idx="0">
                  <c:v>加賀市介護保険特別会計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0.44</c:v>
                </c:pt>
                <c:pt idx="2">
                  <c:v>#N/A</c:v>
                </c:pt>
                <c:pt idx="3">
                  <c:v>0.47</c:v>
                </c:pt>
                <c:pt idx="4">
                  <c:v>#N/A</c:v>
                </c:pt>
                <c:pt idx="5">
                  <c:v>1.19</c:v>
                </c:pt>
                <c:pt idx="6">
                  <c:v>#N/A</c:v>
                </c:pt>
                <c:pt idx="7">
                  <c:v>1.02</c:v>
                </c:pt>
                <c:pt idx="8">
                  <c:v>#N/A</c:v>
                </c:pt>
                <c:pt idx="9">
                  <c:v>1.1100000000000001</c:v>
                </c:pt>
              </c:numCache>
            </c:numRef>
          </c:val>
          <c:extLst>
            <c:ext xmlns:c16="http://schemas.microsoft.com/office/drawing/2014/chart" uri="{C3380CC4-5D6E-409C-BE32-E72D297353CC}">
              <c16:uniqueId val="{00000007-E253-4BD0-82AB-97E00810B59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3.74</c:v>
                </c:pt>
                <c:pt idx="2">
                  <c:v>#N/A</c:v>
                </c:pt>
                <c:pt idx="3">
                  <c:v>4.71</c:v>
                </c:pt>
                <c:pt idx="4">
                  <c:v>#N/A</c:v>
                </c:pt>
                <c:pt idx="5">
                  <c:v>4.97</c:v>
                </c:pt>
                <c:pt idx="6">
                  <c:v>#N/A</c:v>
                </c:pt>
                <c:pt idx="7">
                  <c:v>3.72</c:v>
                </c:pt>
                <c:pt idx="8">
                  <c:v>#N/A</c:v>
                </c:pt>
                <c:pt idx="9">
                  <c:v>4.37</c:v>
                </c:pt>
              </c:numCache>
            </c:numRef>
          </c:val>
          <c:extLst>
            <c:ext xmlns:c16="http://schemas.microsoft.com/office/drawing/2014/chart" uri="{C3380CC4-5D6E-409C-BE32-E72D297353CC}">
              <c16:uniqueId val="{00000008-E253-4BD0-82AB-97E00810B598}"/>
            </c:ext>
          </c:extLst>
        </c:ser>
        <c:ser>
          <c:idx val="9"/>
          <c:order val="9"/>
          <c:tx>
            <c:strRef>
              <c:f>データシート!$A$36</c:f>
              <c:strCache>
                <c:ptCount val="1"/>
                <c:pt idx="0">
                  <c:v>加賀市水道事業会計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9.3699999999999992</c:v>
                </c:pt>
                <c:pt idx="2">
                  <c:v>#N/A</c:v>
                </c:pt>
                <c:pt idx="3">
                  <c:v>11.94</c:v>
                </c:pt>
                <c:pt idx="4">
                  <c:v>#N/A</c:v>
                </c:pt>
                <c:pt idx="5">
                  <c:v>13.99</c:v>
                </c:pt>
                <c:pt idx="6">
                  <c:v>#N/A</c:v>
                </c:pt>
                <c:pt idx="7">
                  <c:v>15.64</c:v>
                </c:pt>
                <c:pt idx="8">
                  <c:v>#N/A</c:v>
                </c:pt>
                <c:pt idx="9">
                  <c:v>13.87</c:v>
                </c:pt>
              </c:numCache>
            </c:numRef>
          </c:val>
          <c:extLst>
            <c:ext xmlns:c16="http://schemas.microsoft.com/office/drawing/2014/chart" uri="{C3380CC4-5D6E-409C-BE32-E72D297353CC}">
              <c16:uniqueId val="{00000009-E253-4BD0-82AB-97E00810B59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3905</c:v>
                </c:pt>
                <c:pt idx="5">
                  <c:v>3564</c:v>
                </c:pt>
                <c:pt idx="8">
                  <c:v>3580</c:v>
                </c:pt>
                <c:pt idx="11">
                  <c:v>3579</c:v>
                </c:pt>
                <c:pt idx="14">
                  <c:v>3539</c:v>
                </c:pt>
              </c:numCache>
            </c:numRef>
          </c:val>
          <c:extLst>
            <c:ext xmlns:c16="http://schemas.microsoft.com/office/drawing/2014/chart" uri="{C3380CC4-5D6E-409C-BE32-E72D297353CC}">
              <c16:uniqueId val="{00000000-EC39-4EFB-906D-37CDE37ED18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C39-4EFB-906D-37CDE37ED18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26</c:v>
                </c:pt>
                <c:pt idx="3">
                  <c:v>26</c:v>
                </c:pt>
                <c:pt idx="6">
                  <c:v>25</c:v>
                </c:pt>
                <c:pt idx="9">
                  <c:v>20</c:v>
                </c:pt>
                <c:pt idx="12">
                  <c:v>20</c:v>
                </c:pt>
              </c:numCache>
            </c:numRef>
          </c:val>
          <c:extLst>
            <c:ext xmlns:c16="http://schemas.microsoft.com/office/drawing/2014/chart" uri="{C3380CC4-5D6E-409C-BE32-E72D297353CC}">
              <c16:uniqueId val="{00000002-EC39-4EFB-906D-37CDE37ED18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C39-4EFB-906D-37CDE37ED18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1238</c:v>
                </c:pt>
                <c:pt idx="3">
                  <c:v>1498</c:v>
                </c:pt>
                <c:pt idx="6">
                  <c:v>1581</c:v>
                </c:pt>
                <c:pt idx="9">
                  <c:v>1604</c:v>
                </c:pt>
                <c:pt idx="12">
                  <c:v>1662</c:v>
                </c:pt>
              </c:numCache>
            </c:numRef>
          </c:val>
          <c:extLst>
            <c:ext xmlns:c16="http://schemas.microsoft.com/office/drawing/2014/chart" uri="{C3380CC4-5D6E-409C-BE32-E72D297353CC}">
              <c16:uniqueId val="{00000004-EC39-4EFB-906D-37CDE37ED18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C39-4EFB-906D-37CDE37ED18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C39-4EFB-906D-37CDE37ED18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3821</c:v>
                </c:pt>
                <c:pt idx="3">
                  <c:v>3343</c:v>
                </c:pt>
                <c:pt idx="6">
                  <c:v>3231</c:v>
                </c:pt>
                <c:pt idx="9">
                  <c:v>3175</c:v>
                </c:pt>
                <c:pt idx="12">
                  <c:v>3273</c:v>
                </c:pt>
              </c:numCache>
            </c:numRef>
          </c:val>
          <c:extLst>
            <c:ext xmlns:c16="http://schemas.microsoft.com/office/drawing/2014/chart" uri="{C3380CC4-5D6E-409C-BE32-E72D297353CC}">
              <c16:uniqueId val="{00000007-EC39-4EFB-906D-37CDE37ED18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1180</c:v>
                </c:pt>
                <c:pt idx="2">
                  <c:v>#N/A</c:v>
                </c:pt>
                <c:pt idx="3">
                  <c:v>#N/A</c:v>
                </c:pt>
                <c:pt idx="4">
                  <c:v>1303</c:v>
                </c:pt>
                <c:pt idx="5">
                  <c:v>#N/A</c:v>
                </c:pt>
                <c:pt idx="6">
                  <c:v>#N/A</c:v>
                </c:pt>
                <c:pt idx="7">
                  <c:v>1257</c:v>
                </c:pt>
                <c:pt idx="8">
                  <c:v>#N/A</c:v>
                </c:pt>
                <c:pt idx="9">
                  <c:v>#N/A</c:v>
                </c:pt>
                <c:pt idx="10">
                  <c:v>1220</c:v>
                </c:pt>
                <c:pt idx="11">
                  <c:v>#N/A</c:v>
                </c:pt>
                <c:pt idx="12">
                  <c:v>#N/A</c:v>
                </c:pt>
                <c:pt idx="13">
                  <c:v>1416</c:v>
                </c:pt>
                <c:pt idx="14">
                  <c:v>#N/A</c:v>
                </c:pt>
              </c:numCache>
            </c:numRef>
          </c:val>
          <c:smooth val="0"/>
          <c:extLst>
            <c:ext xmlns:c16="http://schemas.microsoft.com/office/drawing/2014/chart" uri="{C3380CC4-5D6E-409C-BE32-E72D297353CC}">
              <c16:uniqueId val="{00000008-EC39-4EFB-906D-37CDE37ED18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38889</c:v>
                </c:pt>
                <c:pt idx="5">
                  <c:v>38506</c:v>
                </c:pt>
                <c:pt idx="8">
                  <c:v>38009</c:v>
                </c:pt>
                <c:pt idx="11">
                  <c:v>37666</c:v>
                </c:pt>
                <c:pt idx="14">
                  <c:v>37283</c:v>
                </c:pt>
              </c:numCache>
            </c:numRef>
          </c:val>
          <c:extLst>
            <c:ext xmlns:c16="http://schemas.microsoft.com/office/drawing/2014/chart" uri="{C3380CC4-5D6E-409C-BE32-E72D297353CC}">
              <c16:uniqueId val="{00000000-8F32-40AA-81D6-67AC2783E98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4943</c:v>
                </c:pt>
                <c:pt idx="5">
                  <c:v>4711</c:v>
                </c:pt>
                <c:pt idx="8">
                  <c:v>4639</c:v>
                </c:pt>
                <c:pt idx="11">
                  <c:v>4763</c:v>
                </c:pt>
                <c:pt idx="14">
                  <c:v>4761</c:v>
                </c:pt>
              </c:numCache>
            </c:numRef>
          </c:val>
          <c:extLst>
            <c:ext xmlns:c16="http://schemas.microsoft.com/office/drawing/2014/chart" uri="{C3380CC4-5D6E-409C-BE32-E72D297353CC}">
              <c16:uniqueId val="{00000001-8F32-40AA-81D6-67AC2783E98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8643</c:v>
                </c:pt>
                <c:pt idx="5">
                  <c:v>8586</c:v>
                </c:pt>
                <c:pt idx="8">
                  <c:v>8312</c:v>
                </c:pt>
                <c:pt idx="11">
                  <c:v>7476</c:v>
                </c:pt>
                <c:pt idx="14">
                  <c:v>6394</c:v>
                </c:pt>
              </c:numCache>
            </c:numRef>
          </c:val>
          <c:extLst>
            <c:ext xmlns:c16="http://schemas.microsoft.com/office/drawing/2014/chart" uri="{C3380CC4-5D6E-409C-BE32-E72D297353CC}">
              <c16:uniqueId val="{00000002-8F32-40AA-81D6-67AC2783E98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F32-40AA-81D6-67AC2783E98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F32-40AA-81D6-67AC2783E98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455</c:v>
                </c:pt>
                <c:pt idx="12">
                  <c:v>453</c:v>
                </c:pt>
              </c:numCache>
            </c:numRef>
          </c:val>
          <c:extLst>
            <c:ext xmlns:c16="http://schemas.microsoft.com/office/drawing/2014/chart" uri="{C3380CC4-5D6E-409C-BE32-E72D297353CC}">
              <c16:uniqueId val="{00000005-8F32-40AA-81D6-67AC2783E98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4095</c:v>
                </c:pt>
                <c:pt idx="3">
                  <c:v>4020</c:v>
                </c:pt>
                <c:pt idx="6">
                  <c:v>3895</c:v>
                </c:pt>
                <c:pt idx="9">
                  <c:v>3803</c:v>
                </c:pt>
                <c:pt idx="12">
                  <c:v>3743</c:v>
                </c:pt>
              </c:numCache>
            </c:numRef>
          </c:val>
          <c:extLst>
            <c:ext xmlns:c16="http://schemas.microsoft.com/office/drawing/2014/chart" uri="{C3380CC4-5D6E-409C-BE32-E72D297353CC}">
              <c16:uniqueId val="{00000006-8F32-40AA-81D6-67AC2783E98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c:v>
                </c:pt>
                <c:pt idx="3">
                  <c:v>1</c:v>
                </c:pt>
                <c:pt idx="6">
                  <c:v>0</c:v>
                </c:pt>
                <c:pt idx="9">
                  <c:v>93</c:v>
                </c:pt>
                <c:pt idx="12">
                  <c:v>580</c:v>
                </c:pt>
              </c:numCache>
            </c:numRef>
          </c:val>
          <c:extLst>
            <c:ext xmlns:c16="http://schemas.microsoft.com/office/drawing/2014/chart" uri="{C3380CC4-5D6E-409C-BE32-E72D297353CC}">
              <c16:uniqueId val="{00000007-8F32-40AA-81D6-67AC2783E98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21583</c:v>
                </c:pt>
                <c:pt idx="3">
                  <c:v>20718</c:v>
                </c:pt>
                <c:pt idx="6">
                  <c:v>19982</c:v>
                </c:pt>
                <c:pt idx="9">
                  <c:v>18907</c:v>
                </c:pt>
                <c:pt idx="12">
                  <c:v>19193</c:v>
                </c:pt>
              </c:numCache>
            </c:numRef>
          </c:val>
          <c:extLst>
            <c:ext xmlns:c16="http://schemas.microsoft.com/office/drawing/2014/chart" uri="{C3380CC4-5D6E-409C-BE32-E72D297353CC}">
              <c16:uniqueId val="{00000008-8F32-40AA-81D6-67AC2783E98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155</c:v>
                </c:pt>
                <c:pt idx="3">
                  <c:v>488</c:v>
                </c:pt>
                <c:pt idx="6">
                  <c:v>419</c:v>
                </c:pt>
                <c:pt idx="9">
                  <c:v>351</c:v>
                </c:pt>
                <c:pt idx="12">
                  <c:v>217</c:v>
                </c:pt>
              </c:numCache>
            </c:numRef>
          </c:val>
          <c:extLst>
            <c:ext xmlns:c16="http://schemas.microsoft.com/office/drawing/2014/chart" uri="{C3380CC4-5D6E-409C-BE32-E72D297353CC}">
              <c16:uniqueId val="{00000009-8F32-40AA-81D6-67AC2783E98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36819</c:v>
                </c:pt>
                <c:pt idx="3">
                  <c:v>36473</c:v>
                </c:pt>
                <c:pt idx="6">
                  <c:v>36379</c:v>
                </c:pt>
                <c:pt idx="9">
                  <c:v>36948</c:v>
                </c:pt>
                <c:pt idx="12">
                  <c:v>38186</c:v>
                </c:pt>
              </c:numCache>
            </c:numRef>
          </c:val>
          <c:extLst>
            <c:ext xmlns:c16="http://schemas.microsoft.com/office/drawing/2014/chart" uri="{C3380CC4-5D6E-409C-BE32-E72D297353CC}">
              <c16:uniqueId val="{0000000A-8F32-40AA-81D6-67AC2783E98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10179</c:v>
                </c:pt>
                <c:pt idx="2">
                  <c:v>#N/A</c:v>
                </c:pt>
                <c:pt idx="3">
                  <c:v>#N/A</c:v>
                </c:pt>
                <c:pt idx="4">
                  <c:v>9896</c:v>
                </c:pt>
                <c:pt idx="5">
                  <c:v>#N/A</c:v>
                </c:pt>
                <c:pt idx="6">
                  <c:v>#N/A</c:v>
                </c:pt>
                <c:pt idx="7">
                  <c:v>9715</c:v>
                </c:pt>
                <c:pt idx="8">
                  <c:v>#N/A</c:v>
                </c:pt>
                <c:pt idx="9">
                  <c:v>#N/A</c:v>
                </c:pt>
                <c:pt idx="10">
                  <c:v>10651</c:v>
                </c:pt>
                <c:pt idx="11">
                  <c:v>#N/A</c:v>
                </c:pt>
                <c:pt idx="12">
                  <c:v>#N/A</c:v>
                </c:pt>
                <c:pt idx="13">
                  <c:v>13933</c:v>
                </c:pt>
                <c:pt idx="14">
                  <c:v>#N/A</c:v>
                </c:pt>
              </c:numCache>
            </c:numRef>
          </c:val>
          <c:smooth val="0"/>
          <c:extLst>
            <c:ext xmlns:c16="http://schemas.microsoft.com/office/drawing/2014/chart" uri="{C3380CC4-5D6E-409C-BE32-E72D297353CC}">
              <c16:uniqueId val="{0000000B-8F32-40AA-81D6-67AC2783E98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3412</c:v>
                </c:pt>
                <c:pt idx="1">
                  <c:v>3049</c:v>
                </c:pt>
                <c:pt idx="2">
                  <c:v>2311</c:v>
                </c:pt>
              </c:numCache>
            </c:numRef>
          </c:val>
          <c:extLst>
            <c:ext xmlns:c16="http://schemas.microsoft.com/office/drawing/2014/chart" uri="{C3380CC4-5D6E-409C-BE32-E72D297353CC}">
              <c16:uniqueId val="{00000000-01CA-4174-A1E1-BCCE11E0850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1229</c:v>
                </c:pt>
                <c:pt idx="1">
                  <c:v>1127</c:v>
                </c:pt>
                <c:pt idx="2">
                  <c:v>1015</c:v>
                </c:pt>
              </c:numCache>
            </c:numRef>
          </c:val>
          <c:extLst>
            <c:ext xmlns:c16="http://schemas.microsoft.com/office/drawing/2014/chart" uri="{C3380CC4-5D6E-409C-BE32-E72D297353CC}">
              <c16:uniqueId val="{00000001-01CA-4174-A1E1-BCCE11E0850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3358</c:v>
                </c:pt>
                <c:pt idx="1">
                  <c:v>2881</c:v>
                </c:pt>
                <c:pt idx="2">
                  <c:v>2612</c:v>
                </c:pt>
              </c:numCache>
            </c:numRef>
          </c:val>
          <c:extLst>
            <c:ext xmlns:c16="http://schemas.microsoft.com/office/drawing/2014/chart" uri="{C3380CC4-5D6E-409C-BE32-E72D297353CC}">
              <c16:uniqueId val="{00000002-01CA-4174-A1E1-BCCE11E0850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{EE2CE794-3046-498F-B03A-13E36837C7AB}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2E30-4F3A-9F01-D3490EE0D97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{E4DF753A-0B49-4ED9-92EB-BF8230684380}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2E30-4F3A-9F01-D3490EE0D97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{9585FC99-BE1F-413D-A305-6E4EBC542AFC}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2E30-4F3A-9F01-D3490EE0D97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{60CB3910-6973-4F54-92D3-88E73CF010B1}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2E30-4F3A-9F01-D3490EE0D97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{332FAD18-F5C8-4D2F-8EFA-FD8A04447655}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2E30-4F3A-9F01-D3490EE0D975}"/>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{344BA93B-7915-4BFC-A889-2B8CAF3994A6}</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2E30-4F3A-9F01-D3490EE0D975}"/>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{84D5C9B5-DC80-4319-9F68-7DD6D31A93C0}</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2E30-4F3A-9F01-D3490EE0D975}"/>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{BD3C5374-FA53-4798-B6AB-C14E4FF59306}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2E30-4F3A-9F01-D3490EE0D975}"/>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{3B5E1AAA-4E3F-4574-8AE5-8BE764D65711}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2E30-4F3A-9F01-D3490EE0D97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59.7</c:v>
                </c:pt>
                <c:pt idx="8">
                  <c:v>61.4</c:v>
                </c:pt>
                <c:pt idx="16">
                  <c:v>62.9</c:v>
                </c:pt>
                <c:pt idx="24">
                  <c:v>68.400000000000006</c:v>
                </c:pt>
                <c:pt idx="32">
                  <c:v>70.5</c:v>
                </c:pt>
              </c:numCache>
            </c:numRef>
          </c:xVal>
          <c:yVal>
            <c:numRef>
              <c:f>公会計指標分析・財政指標組合せ分析表!$BP$51:$DC$51</c:f>
              <c:numCache>
                <c:formatCode>#,##0.0;"▲ "#,##0.0</c:formatCode>
                <c:ptCount val="40"/>
                <c:pt idx="0">
                  <c:v>67.8</c:v>
                </c:pt>
                <c:pt idx="8">
                  <c:v>66.400000000000006</c:v>
                </c:pt>
                <c:pt idx="16">
                  <c:v>65.400000000000006</c:v>
                </c:pt>
                <c:pt idx="24">
                  <c:v>72.599999999999994</c:v>
                </c:pt>
                <c:pt idx="32">
                  <c:v>92.7</c:v>
                </c:pt>
              </c:numCache>
            </c:numRef>
          </c:yVal>
          <c:smooth val="0"/>
          <c:extLst>
            <c:ext xmlns:c16="http://schemas.microsoft.com/office/drawing/2014/chart" uri="{C3380CC4-5D6E-409C-BE32-E72D297353CC}">
              <c16:uniqueId val="{00000009-2E30-4F3A-9F01-D3490EE0D97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{855C17AC-39F4-499D-97E3-1204F4D17E55}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2E30-4F3A-9F01-D3490EE0D97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{96543EF5-3ED1-4BAF-A090-D2638512C3A4}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2E30-4F3A-9F01-D3490EE0D97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{B19B0240-7663-4005-B318-69AEA9BC117C}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2E30-4F3A-9F01-D3490EE0D97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{C6A7C161-F8EA-4A76-AB87-04C77BD91D23}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2E30-4F3A-9F01-D3490EE0D97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{88344FFD-02B8-49C4-965A-39A03AA9B514}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2E30-4F3A-9F01-D3490EE0D975}"/>
                </c:ext>
              </c:extLst>
            </c:dLbl>
            <c:dLbl>
              <c:idx val="8"/>
              <c:layout/>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{61B07439-2661-46F9-86FE-D420F720397C}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2E30-4F3A-9F01-D3490EE0D975}"/>
                </c:ext>
              </c:extLst>
            </c:dLbl>
            <c:dLbl>
              <c:idx val="16"/>
              <c:layout>
                <c:manualLayout>
                  <c:x val="-3.2145200469572303E-2"/>
                  <c:y val="-4.5893869106676193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{79C7A0A3-78CC-4946-95B5-A6F30E36A7B7}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2E30-4F3A-9F01-D3490EE0D975}"/>
                </c:ext>
              </c:extLst>
            </c:dLbl>
            <c:dLbl>
              <c:idx val="24"/>
              <c:layout>
                <c:manualLayout>
                  <c:x val="-4.4109043052767472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{E07F7234-2999-4A5E-8E73-DF0504B3CB25}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2E30-4F3A-9F01-D3490EE0D975}"/>
                </c:ext>
              </c:extLst>
            </c:dLbl>
            <c:dLbl>
              <c:idx val="32"/>
              <c:layout>
                <c:manualLayout>
                  <c:x val="-1.9922458247700982E-2"/>
                  <c:y val="-8.3584215105054205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{6187BB9F-F135-4E0A-A859-70812702E0FD}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2E30-4F3A-9F01-D3490EE0D97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57.2</c:v>
                </c:pt>
                <c:pt idx="8">
                  <c:v>58.5</c:v>
                </c:pt>
                <c:pt idx="16">
                  <c:v>59.8</c:v>
                </c:pt>
                <c:pt idx="24">
                  <c:v>61.1</c:v>
                </c:pt>
                <c:pt idx="32">
                  <c:v>61</c:v>
                </c:pt>
              </c:numCache>
            </c:numRef>
          </c:xVal>
          <c:yVal>
            <c:numRef>
              <c:f>公会計指標分析・財政指標組合せ分析表!$BP$55:$DC$55</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2E30-4F3A-9F01-D3490EE0D975}"/>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{E56B4CB3-662A-45F7-8332-E95995ACF18E}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7DBF-4C56-ABA6-2F4B3B3B80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{6B215F71-2C4A-4B90-8AC6-59E26F123CA8}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DBF-4C56-ABA6-2F4B3B3B80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{5AC0D549-C0D4-432B-8B38-C999158B4A83}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DBF-4C56-ABA6-2F4B3B3B80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{8396B97A-17B5-4B09-AB91-C8376E698325}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DBF-4C56-ABA6-2F4B3B3B80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{BC22BBE8-BFE1-49D2-893D-4C2D70934CEC}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DBF-4C56-ABA6-2F4B3B3B80B8}"/>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{4C1ECC07-33DC-4910-81B6-F46CF3A61D55}</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7DBF-4C56-ABA6-2F4B3B3B80B8}"/>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{F9199150-086F-4A5E-9DA3-77429CA05E97}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7DBF-4C56-ABA6-2F4B3B3B80B8}"/>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{CBB2C38F-5C55-49A6-8F93-1AF2E276DA69}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7DBF-4C56-ABA6-2F4B3B3B80B8}"/>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{C2DBE603-6DEB-41FC-BBB9-D27DB615612C}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7DBF-4C56-ABA6-2F4B3B3B80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8.1</c:v>
                </c:pt>
                <c:pt idx="16">
                  <c:v>8.3000000000000007</c:v>
                </c:pt>
                <c:pt idx="24">
                  <c:v>8.5</c:v>
                </c:pt>
                <c:pt idx="32">
                  <c:v>8.6999999999999993</c:v>
                </c:pt>
              </c:numCache>
            </c:numRef>
          </c:xVal>
          <c:yVal>
            <c:numRef>
              <c:f>公会計指標分析・財政指標組合せ分析表!$BP$73:$DC$73</c:f>
              <c:numCache>
                <c:formatCode>#,##0.0;"▲ "#,##0.0</c:formatCode>
                <c:ptCount val="40"/>
                <c:pt idx="0">
                  <c:v>67.8</c:v>
                </c:pt>
                <c:pt idx="8">
                  <c:v>66.400000000000006</c:v>
                </c:pt>
                <c:pt idx="16">
                  <c:v>65.400000000000006</c:v>
                </c:pt>
                <c:pt idx="24">
                  <c:v>72.599999999999994</c:v>
                </c:pt>
                <c:pt idx="32">
                  <c:v>92.7</c:v>
                </c:pt>
              </c:numCache>
            </c:numRef>
          </c:yVal>
          <c:smooth val="0"/>
          <c:extLst>
            <c:ext xmlns:c16="http://schemas.microsoft.com/office/drawing/2014/chart" uri="{C3380CC4-5D6E-409C-BE32-E72D297353CC}">
              <c16:uniqueId val="{00000009-7DBF-4C56-ABA6-2F4B3B3B80B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{03838452-B3C8-4846-9BB0-8E31D4321295}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7DBF-4C56-ABA6-2F4B3B3B80B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{788F082B-D970-4183-B453-C26968A799F4}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DBF-4C56-ABA6-2F4B3B3B80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{95BB64D9-7E2E-40C5-B766-1BDFAE6EB40B}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DBF-4C56-ABA6-2F4B3B3B80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{FE818976-9177-4CDA-8404-B08358AF7C37}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DBF-4C56-ABA6-2F4B3B3B80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{DFAD221C-6CF1-49F0-B7A5-7AA4FE5981A1}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DBF-4C56-ABA6-2F4B3B3B80B8}"/>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{6955B52B-2801-4DC9-8FAB-085A4112FBAB}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7DBF-4C56-ABA6-2F4B3B3B80B8}"/>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{A056526E-A196-4922-9B78-0DA854503049}</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7DBF-4C56-ABA6-2F4B3B3B80B8}"/>
                </c:ext>
              </c:extLst>
            </c:dLbl>
            <c:dLbl>
              <c:idx val="24"/>
              <c:layout/>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{5AD6E299-4295-4C52-A6C1-CA16E0BDC5D3}</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7DBF-4C56-ABA6-2F4B3B3B80B8}"/>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{F60FFC56-44D8-4DAF-944E-712091DE481C}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7DBF-4C56-ABA6-2F4B3B3B80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7.5</c:v>
                </c:pt>
                <c:pt idx="8">
                  <c:v>7.2</c:v>
                </c:pt>
                <c:pt idx="16">
                  <c:v>6.9</c:v>
                </c:pt>
                <c:pt idx="24">
                  <c:v>6.6</c:v>
                </c:pt>
                <c:pt idx="32">
                  <c:v>6.4</c:v>
                </c:pt>
              </c:numCache>
            </c:numRef>
          </c:xVal>
          <c:yVal>
            <c:numRef>
              <c:f>公会計指標分析・財政指標組合せ分析表!$BP$77:$DC$77</c:f>
              <c:numCache>
                <c:formatCode>#,##0.0;"▲ "#,##0.0</c:formatCode>
                <c:ptCount val="40"/>
                <c:pt idx="0">
                  <c:v>33.1</c:v>
                </c:pt>
                <c:pt idx="8">
                  <c:v>31.3</c:v>
                </c:pt>
                <c:pt idx="16">
                  <c:v>25.3</c:v>
                </c:pt>
                <c:pt idx="24">
                  <c:v>25.5</c:v>
                </c:pt>
                <c:pt idx="32">
                  <c:v>25.1</c:v>
                </c:pt>
              </c:numCache>
            </c:numRef>
          </c:yVal>
          <c:smooth val="0"/>
          <c:extLst>
            <c:ext xmlns:c16="http://schemas.microsoft.com/office/drawing/2014/chart" uri="{C3380CC4-5D6E-409C-BE32-E72D297353CC}">
              <c16:uniqueId val="{00000013-7DBF-4C56-ABA6-2F4B3B3B80B8}"/>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令和</a:t>
          </a:r>
          <a:r>
            <a:rPr kumimoji="1" lang="en-US" altLang="ja-JP" sz="1200">
              <a:solidFill>
                <a:schemeClr val="dk1"/>
              </a:solidFill>
              <a:effectLst/>
              <a:latin typeface="+mn-lt"/>
              <a:ea typeface="+mn-ea"/>
              <a:cs typeface="+mn-cs"/>
            </a:rPr>
            <a:t>2</a:t>
          </a:r>
          <a:r>
            <a:rPr kumimoji="1" lang="ja-JP" altLang="ja-JP" sz="1200">
              <a:solidFill>
                <a:schemeClr val="dk1"/>
              </a:solidFill>
              <a:effectLst/>
              <a:latin typeface="+mn-lt"/>
              <a:ea typeface="+mn-ea"/>
              <a:cs typeface="+mn-cs"/>
            </a:rPr>
            <a:t>年度について、公営企業債の元利償還金に対する繰入金は、</a:t>
          </a:r>
          <a:r>
            <a:rPr kumimoji="1" lang="ja-JP" altLang="en-US" sz="1200">
              <a:solidFill>
                <a:schemeClr val="dk1"/>
              </a:solidFill>
              <a:effectLst/>
              <a:latin typeface="+mn-lt"/>
              <a:ea typeface="+mn-ea"/>
              <a:cs typeface="+mn-cs"/>
            </a:rPr>
            <a:t>病院事業</a:t>
          </a:r>
          <a:r>
            <a:rPr kumimoji="1" lang="ja-JP" altLang="ja-JP" sz="1200">
              <a:solidFill>
                <a:schemeClr val="dk1"/>
              </a:solidFill>
              <a:effectLst/>
              <a:latin typeface="+mn-lt"/>
              <a:ea typeface="+mn-ea"/>
              <a:cs typeface="+mn-cs"/>
            </a:rPr>
            <a:t>に係る元金償還が</a:t>
          </a:r>
          <a:r>
            <a:rPr kumimoji="1" lang="ja-JP" altLang="en-US" sz="1200">
              <a:solidFill>
                <a:schemeClr val="dk1"/>
              </a:solidFill>
              <a:effectLst/>
              <a:latin typeface="+mn-lt"/>
              <a:ea typeface="+mn-ea"/>
              <a:cs typeface="+mn-cs"/>
            </a:rPr>
            <a:t>増加した</a:t>
          </a:r>
          <a:r>
            <a:rPr kumimoji="1" lang="ja-JP" altLang="ja-JP" sz="1200">
              <a:solidFill>
                <a:schemeClr val="dk1"/>
              </a:solidFill>
              <a:effectLst/>
              <a:latin typeface="+mn-lt"/>
              <a:ea typeface="+mn-ea"/>
              <a:cs typeface="+mn-cs"/>
            </a:rPr>
            <a:t>ことなどにより増加し、元利償還金は、</a:t>
          </a:r>
          <a:r>
            <a:rPr kumimoji="1" lang="en-US" altLang="ja-JP" sz="1200">
              <a:solidFill>
                <a:schemeClr val="dk1"/>
              </a:solidFill>
              <a:effectLst/>
              <a:latin typeface="+mn-lt"/>
              <a:ea typeface="+mn-ea"/>
              <a:cs typeface="+mn-cs"/>
            </a:rPr>
            <a:t>H28</a:t>
          </a:r>
          <a:r>
            <a:rPr kumimoji="1" lang="ja-JP" altLang="en-US" sz="1200">
              <a:solidFill>
                <a:schemeClr val="dk1"/>
              </a:solidFill>
              <a:effectLst/>
              <a:latin typeface="+mn-lt"/>
              <a:ea typeface="+mn-ea"/>
              <a:cs typeface="+mn-cs"/>
            </a:rPr>
            <a:t>年度借入分の臨時財政対策債及び過疎対策事業債の償還が開始されたことにより</a:t>
          </a:r>
          <a:r>
            <a:rPr kumimoji="1" lang="ja-JP" altLang="ja-JP" sz="1200">
              <a:solidFill>
                <a:schemeClr val="dk1"/>
              </a:solidFill>
              <a:effectLst/>
              <a:latin typeface="+mn-lt"/>
              <a:ea typeface="+mn-ea"/>
              <a:cs typeface="+mn-cs"/>
            </a:rPr>
            <a:t>、実質公債費比率の分子は前年度と比較して</a:t>
          </a:r>
          <a:r>
            <a:rPr kumimoji="1" lang="ja-JP" altLang="en-US" sz="1200">
              <a:solidFill>
                <a:schemeClr val="dk1"/>
              </a:solidFill>
              <a:effectLst/>
              <a:latin typeface="+mn-lt"/>
              <a:ea typeface="+mn-ea"/>
              <a:cs typeface="+mn-cs"/>
            </a:rPr>
            <a:t>増加</a:t>
          </a:r>
          <a:r>
            <a:rPr kumimoji="1" lang="ja-JP" altLang="ja-JP" sz="1200">
              <a:solidFill>
                <a:schemeClr val="dk1"/>
              </a:solidFill>
              <a:effectLst/>
              <a:latin typeface="+mn-lt"/>
              <a:ea typeface="+mn-ea"/>
              <a:cs typeface="+mn-cs"/>
            </a:rPr>
            <a:t>となった。</a:t>
          </a:r>
          <a:endParaRPr lang="ja-JP" altLang="ja-JP" sz="1200">
            <a:effectLst/>
          </a:endParaRPr>
        </a:p>
        <a:p>
          <a:r>
            <a:rPr kumimoji="1" lang="ja-JP" altLang="ja-JP" sz="1200">
              <a:solidFill>
                <a:schemeClr val="dk1"/>
              </a:solidFill>
              <a:effectLst/>
              <a:latin typeface="+mn-lt"/>
              <a:ea typeface="+mn-ea"/>
              <a:cs typeface="+mn-cs"/>
            </a:rPr>
            <a:t>　今後も、起債事業の厳選などにより、実質公債費比率の抑制に努める。</a:t>
          </a:r>
          <a:endParaRPr lang="ja-JP" altLang="ja-JP" sz="12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tx1"/>
              </a:solidFill>
              <a:effectLst/>
              <a:latin typeface="+mn-lt"/>
              <a:ea typeface="+mn-ea"/>
              <a:cs typeface="+mn-cs"/>
            </a:rPr>
            <a:t>　</a:t>
          </a:r>
          <a:r>
            <a:rPr kumimoji="1" lang="ja-JP" altLang="ja-JP" sz="1050">
              <a:solidFill>
                <a:schemeClr val="tx1"/>
              </a:solidFill>
              <a:effectLst/>
              <a:latin typeface="+mn-lt"/>
              <a:ea typeface="+mn-ea"/>
              <a:cs typeface="+mn-cs"/>
            </a:rPr>
            <a:t>一般会計等に係る地方債の残高は、</a:t>
          </a:r>
          <a:r>
            <a:rPr kumimoji="1" lang="ja-JP" altLang="en-US" sz="1050">
              <a:solidFill>
                <a:schemeClr val="tx1"/>
              </a:solidFill>
              <a:effectLst/>
              <a:latin typeface="+mn-lt"/>
              <a:ea typeface="+mn-ea"/>
              <a:cs typeface="+mn-cs"/>
            </a:rPr>
            <a:t>加賀ごみ処理施設（焼却施設）・リサイクルプラザ基幹的設備改良工事やスワトン保育園の整備などの財源として</a:t>
          </a:r>
          <a:r>
            <a:rPr kumimoji="1" lang="ja-JP" altLang="ja-JP" sz="1050">
              <a:solidFill>
                <a:schemeClr val="tx1"/>
              </a:solidFill>
              <a:effectLst/>
              <a:latin typeface="+mn-lt"/>
              <a:ea typeface="+mn-ea"/>
              <a:cs typeface="+mn-cs"/>
            </a:rPr>
            <a:t>地方債を借入れたことなどにより</a:t>
          </a:r>
          <a:r>
            <a:rPr kumimoji="1" lang="ja-JP" altLang="en-US" sz="1050">
              <a:solidFill>
                <a:schemeClr val="tx1"/>
              </a:solidFill>
              <a:effectLst/>
              <a:latin typeface="+mn-lt"/>
              <a:ea typeface="+mn-ea"/>
              <a:cs typeface="+mn-cs"/>
            </a:rPr>
            <a:t>令和元</a:t>
          </a:r>
          <a:r>
            <a:rPr kumimoji="1" lang="ja-JP" altLang="ja-JP" sz="1050">
              <a:solidFill>
                <a:schemeClr val="tx1"/>
              </a:solidFill>
              <a:effectLst/>
              <a:latin typeface="+mn-lt"/>
              <a:ea typeface="+mn-ea"/>
              <a:cs typeface="+mn-cs"/>
            </a:rPr>
            <a:t>年度より増加している。</a:t>
          </a:r>
          <a:endParaRPr kumimoji="1" lang="en-US" altLang="ja-JP" sz="1050">
            <a:solidFill>
              <a:schemeClr val="tx1"/>
            </a:solidFill>
            <a:effectLst/>
            <a:latin typeface="+mn-lt"/>
            <a:ea typeface="+mn-ea"/>
            <a:cs typeface="+mn-cs"/>
          </a:endParaRPr>
        </a:p>
        <a:p>
          <a:r>
            <a:rPr kumimoji="1" lang="ja-JP" altLang="ja-JP" sz="1050">
              <a:solidFill>
                <a:schemeClr val="tx1"/>
              </a:solidFill>
              <a:effectLst/>
              <a:latin typeface="+mn-lt"/>
              <a:ea typeface="+mn-ea"/>
              <a:cs typeface="+mn-cs"/>
            </a:rPr>
            <a:t>　公営企業</a:t>
          </a:r>
          <a:r>
            <a:rPr kumimoji="1" lang="ja-JP" altLang="en-US" sz="1050">
              <a:solidFill>
                <a:schemeClr val="tx1"/>
              </a:solidFill>
              <a:effectLst/>
              <a:latin typeface="+mn-lt"/>
              <a:ea typeface="+mn-ea"/>
              <a:cs typeface="+mn-cs"/>
            </a:rPr>
            <a:t>債</a:t>
          </a:r>
          <a:r>
            <a:rPr kumimoji="1" lang="ja-JP" altLang="ja-JP" sz="1050">
              <a:solidFill>
                <a:schemeClr val="tx1"/>
              </a:solidFill>
              <a:effectLst/>
              <a:latin typeface="+mn-lt"/>
              <a:ea typeface="+mn-ea"/>
              <a:cs typeface="+mn-cs"/>
            </a:rPr>
            <a:t>等繰入見込額は、</a:t>
          </a:r>
          <a:r>
            <a:rPr kumimoji="1" lang="ja-JP" altLang="en-US" sz="1050">
              <a:solidFill>
                <a:schemeClr val="tx1"/>
              </a:solidFill>
              <a:effectLst/>
              <a:latin typeface="+mn-lt"/>
              <a:ea typeface="+mn-ea"/>
              <a:cs typeface="+mn-cs"/>
            </a:rPr>
            <a:t>水道事業会計では減少したが、病院事業会計及び下水道事業会計で</a:t>
          </a:r>
          <a:r>
            <a:rPr kumimoji="1" lang="ja-JP" altLang="en-US" sz="1050">
              <a:solidFill>
                <a:schemeClr val="dk1"/>
              </a:solidFill>
              <a:effectLst/>
              <a:latin typeface="+mn-lt"/>
              <a:ea typeface="+mn-ea"/>
              <a:cs typeface="+mn-cs"/>
            </a:rPr>
            <a:t>は増加したことにより増加している</a:t>
          </a:r>
          <a:r>
            <a:rPr kumimoji="1" lang="ja-JP" altLang="ja-JP" sz="1050">
              <a:solidFill>
                <a:schemeClr val="dk1"/>
              </a:solidFill>
              <a:effectLst/>
              <a:latin typeface="+mn-lt"/>
              <a:ea typeface="+mn-ea"/>
              <a:cs typeface="+mn-cs"/>
            </a:rPr>
            <a:t>。</a:t>
          </a:r>
          <a:endParaRPr kumimoji="1" lang="en-US" altLang="ja-JP" sz="1050">
            <a:solidFill>
              <a:schemeClr val="dk1"/>
            </a:solidFill>
            <a:effectLst/>
            <a:latin typeface="+mn-lt"/>
            <a:ea typeface="+mn-ea"/>
            <a:cs typeface="+mn-cs"/>
          </a:endParaRPr>
        </a:p>
        <a:p>
          <a:r>
            <a:rPr lang="ja-JP" altLang="en-US" sz="1050">
              <a:effectLst/>
            </a:rPr>
            <a:t>　組合等負担等見込額は、小松加賀衛生センター施設整備に伴う南加賀広域圏事務組合の地方債償還にかかる負担の増によるものである。</a:t>
          </a:r>
          <a:endParaRPr lang="en-US" altLang="ja-JP" sz="1050">
            <a:effectLst/>
          </a:endParaRPr>
        </a:p>
        <a:p>
          <a:r>
            <a:rPr kumimoji="0"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退職手当負担見込額は、勤続年数長い職員が減少し、勤続年数の短い職員が増加したことにより減少している。</a:t>
          </a:r>
          <a:endParaRPr lang="ja-JP" altLang="ja-JP" sz="1050">
            <a:effectLst/>
          </a:endParaRPr>
        </a:p>
        <a:p>
          <a:r>
            <a:rPr kumimoji="1" lang="ja-JP" altLang="ja-JP" sz="1050">
              <a:solidFill>
                <a:schemeClr val="dk1"/>
              </a:solidFill>
              <a:effectLst/>
              <a:latin typeface="+mn-lt"/>
              <a:ea typeface="+mn-ea"/>
              <a:cs typeface="+mn-cs"/>
            </a:rPr>
            <a:t>　将来負担額への充当可能財源である充当可能基金は、財政調整基金をはじめとする各基金の活用などにより残高は減少した。</a:t>
          </a:r>
          <a:endParaRPr lang="ja-JP" altLang="ja-JP" sz="1050">
            <a:effectLst/>
          </a:endParaRPr>
        </a:p>
        <a:p>
          <a:r>
            <a:rPr kumimoji="1" lang="ja-JP" altLang="ja-JP" sz="1050">
              <a:solidFill>
                <a:schemeClr val="dk1"/>
              </a:solidFill>
              <a:effectLst/>
              <a:latin typeface="+mn-lt"/>
              <a:ea typeface="+mn-ea"/>
              <a:cs typeface="+mn-cs"/>
            </a:rPr>
            <a:t>　以上のことなどから、将来負担比率の分子は</a:t>
          </a:r>
          <a:r>
            <a:rPr kumimoji="1" lang="ja-JP" altLang="en-US" sz="1050">
              <a:solidFill>
                <a:schemeClr val="dk1"/>
              </a:solidFill>
              <a:effectLst/>
              <a:latin typeface="+mn-lt"/>
              <a:ea typeface="+mn-ea"/>
              <a:cs typeface="+mn-cs"/>
            </a:rPr>
            <a:t>令和元</a:t>
          </a:r>
          <a:r>
            <a:rPr kumimoji="1" lang="ja-JP" altLang="ja-JP" sz="1050">
              <a:solidFill>
                <a:schemeClr val="dk1"/>
              </a:solidFill>
              <a:effectLst/>
              <a:latin typeface="+mn-lt"/>
              <a:ea typeface="+mn-ea"/>
              <a:cs typeface="+mn-cs"/>
            </a:rPr>
            <a:t>年度より増加した。今後も、地方債残高を視野に入れた起債の運用を行うとともに、基金の積み増し等を図り、将来負担の抑制に努める。</a:t>
          </a:r>
          <a:endParaRPr lang="ja-JP" altLang="ja-JP" sz="105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石川県加賀市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計画に基づき、環境美化センター施設整備基金から約</a:t>
          </a:r>
          <a:r>
            <a:rPr kumimoji="1" lang="en-US" altLang="ja-JP" sz="1100">
              <a:solidFill>
                <a:schemeClr val="dk1"/>
              </a:solidFill>
              <a:effectLst/>
              <a:latin typeface="+mn-lt"/>
              <a:ea typeface="+mn-ea"/>
              <a:cs typeface="+mn-cs"/>
            </a:rPr>
            <a:t>159.9</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まちづくり振興基金から</a:t>
          </a:r>
          <a:r>
            <a:rPr kumimoji="1" lang="en-US" altLang="ja-JP" sz="1100">
              <a:solidFill>
                <a:schemeClr val="dk1"/>
              </a:solidFill>
              <a:effectLst/>
              <a:latin typeface="+mn-lt"/>
              <a:ea typeface="+mn-ea"/>
              <a:cs typeface="+mn-cs"/>
            </a:rPr>
            <a:t>159.4</a:t>
          </a:r>
          <a:r>
            <a:rPr kumimoji="1" lang="ja-JP" altLang="ja-JP" sz="1100">
              <a:solidFill>
                <a:schemeClr val="dk1"/>
              </a:solidFill>
              <a:effectLst/>
              <a:latin typeface="+mn-lt"/>
              <a:ea typeface="+mn-ea"/>
              <a:cs typeface="+mn-cs"/>
            </a:rPr>
            <a:t>百万円、重点事業推基金から</a:t>
          </a:r>
          <a:r>
            <a:rPr kumimoji="1" lang="en-US" altLang="ja-JP" sz="1100">
              <a:solidFill>
                <a:schemeClr val="dk1"/>
              </a:solidFill>
              <a:effectLst/>
              <a:latin typeface="+mn-lt"/>
              <a:ea typeface="+mn-ea"/>
              <a:cs typeface="+mn-cs"/>
            </a:rPr>
            <a:t>121.9</a:t>
          </a:r>
          <a:r>
            <a:rPr kumimoji="1" lang="ja-JP" altLang="ja-JP" sz="1100">
              <a:solidFill>
                <a:schemeClr val="dk1"/>
              </a:solidFill>
              <a:effectLst/>
              <a:latin typeface="+mn-lt"/>
              <a:ea typeface="+mn-ea"/>
              <a:cs typeface="+mn-cs"/>
            </a:rPr>
            <a:t>百万円、減債基金から</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約</a:t>
          </a:r>
          <a:r>
            <a:rPr kumimoji="1" lang="en-US" altLang="ja-JP" sz="1100">
              <a:solidFill>
                <a:schemeClr val="dk1"/>
              </a:solidFill>
              <a:effectLst/>
              <a:latin typeface="+mn-lt"/>
              <a:ea typeface="+mn-ea"/>
              <a:cs typeface="+mn-cs"/>
            </a:rPr>
            <a:t>131.9</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取り崩したこと、また、財政調整基金へ歳計剰余金を</a:t>
          </a:r>
          <a:r>
            <a:rPr kumimoji="1" lang="en-US" altLang="ja-JP" sz="1100">
              <a:solidFill>
                <a:schemeClr val="dk1"/>
              </a:solidFill>
              <a:effectLst/>
              <a:latin typeface="+mn-lt"/>
              <a:ea typeface="+mn-ea"/>
              <a:cs typeface="+mn-cs"/>
            </a:rPr>
            <a:t>331</a:t>
          </a:r>
          <a:r>
            <a:rPr kumimoji="1" lang="ja-JP" altLang="ja-JP" sz="1100">
              <a:solidFill>
                <a:schemeClr val="dk1"/>
              </a:solidFill>
              <a:effectLst/>
              <a:latin typeface="+mn-lt"/>
              <a:ea typeface="+mn-ea"/>
              <a:cs typeface="+mn-cs"/>
            </a:rPr>
            <a:t>百万円積み立て、年度間の財政調整のため</a:t>
          </a:r>
          <a:r>
            <a:rPr kumimoji="1" lang="en-US" altLang="ja-JP" sz="1100">
              <a:solidFill>
                <a:schemeClr val="dk1"/>
              </a:solidFill>
              <a:effectLst/>
              <a:latin typeface="+mn-lt"/>
              <a:ea typeface="+mn-ea"/>
              <a:cs typeface="+mn-cs"/>
            </a:rPr>
            <a:t>1,070</a:t>
          </a:r>
          <a:r>
            <a:rPr kumimoji="1" lang="ja-JP" altLang="ja-JP" sz="1100">
              <a:solidFill>
                <a:schemeClr val="dk1"/>
              </a:solidFill>
              <a:effectLst/>
              <a:latin typeface="+mn-lt"/>
              <a:ea typeface="+mn-ea"/>
              <a:cs typeface="+mn-cs"/>
            </a:rPr>
            <a:t>百万円を取り崩したことなどにより、</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基金全体としては約</a:t>
          </a:r>
          <a:r>
            <a:rPr kumimoji="1" lang="en-US" altLang="ja-JP" sz="1100">
              <a:solidFill>
                <a:schemeClr val="dk1"/>
              </a:solidFill>
              <a:effectLst/>
              <a:latin typeface="+mn-lt"/>
              <a:ea typeface="+mn-ea"/>
              <a:cs typeface="+mn-cs"/>
            </a:rPr>
            <a:t>1,118.6</a:t>
          </a:r>
          <a:r>
            <a:rPr kumimoji="1" lang="ja-JP" altLang="ja-JP" sz="1100">
              <a:solidFill>
                <a:schemeClr val="dk1"/>
              </a:solidFill>
              <a:effectLst/>
              <a:latin typeface="+mn-lt"/>
              <a:ea typeface="+mn-ea"/>
              <a:cs typeface="+mn-cs"/>
            </a:rPr>
            <a:t>百万円の減となった。</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a:t>
          </a:r>
          <a:r>
            <a:rPr lang="ja-JP" altLang="ja-JP" sz="1100">
              <a:solidFill>
                <a:schemeClr val="dk1"/>
              </a:solidFill>
              <a:effectLst/>
              <a:latin typeface="+mn-lt"/>
              <a:ea typeface="+mn-ea"/>
              <a:cs typeface="+mn-cs"/>
            </a:rPr>
            <a:t>コロナ禍による経済への影響は今後も続くと見込まれることから、令和</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年度以降の財政運営は極めて厳しく、一般財源の収入不足は続くものと予想される。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その一方で、「第</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次加賀市総合計画」を基本とした、「第</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期加賀市まち・ひと・しごと総合戦略（令和２年度～令和</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年度）」や「加賀市スマートシティ構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想」などの、先進的な施策を推進するためには、事業実施に係る財源を確保することが必要となる。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こうした状況を踏まえ、事業に優先順位をつけて取捨選択をすることで、歳出の抑制を図り、それでも不足する財源については、年度間の財源調整として基金</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残高に留意しながら財政調整基金を活用する。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令和元年度からの北陸新幹線加賀温泉駅周辺施設整備事業や環境美化センター大規模改修事業などの大型事業は令和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年度も継続され、その実施にかかる所要</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一般財源を確保する必要があるとともに、今後、事業実施に伴う市債の元利償還が増加することが見込まれる。こうした将来の財政運営上の課題に対しては、</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基金を活用し各年度の財政負担の軽減・平準化を図る。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・重点事業推進基金：加賀市総合計画に基づき実施する重点事業の推進を図る。</a:t>
          </a:r>
          <a:endParaRPr lang="ja-JP" altLang="ja-JP" sz="1100">
            <a:effectLst/>
          </a:endParaRPr>
        </a:p>
        <a:p>
          <a:r>
            <a:rPr kumimoji="1" lang="ja-JP" altLang="ja-JP" sz="1100">
              <a:solidFill>
                <a:schemeClr val="dk1"/>
              </a:solidFill>
              <a:effectLst/>
              <a:latin typeface="+mn-lt"/>
              <a:ea typeface="+mn-ea"/>
              <a:cs typeface="+mn-cs"/>
            </a:rPr>
            <a:t>　・職員退職手当基金：職員の退職手当の財源に充てる。</a:t>
          </a:r>
          <a:endParaRPr lang="ja-JP" altLang="ja-JP" sz="1100">
            <a:effectLst/>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pPr lvl="0"/>
          <a:r>
            <a:rPr kumimoji="1" lang="ja-JP" altLang="ja-JP" sz="1100">
              <a:solidFill>
                <a:schemeClr val="dk1"/>
              </a:solidFill>
              <a:effectLst/>
              <a:latin typeface="+mn-lt"/>
              <a:ea typeface="+mn-ea"/>
              <a:cs typeface="+mn-cs"/>
            </a:rPr>
            <a:t>・重点事業推進基金：</a:t>
          </a:r>
          <a:r>
            <a:rPr kumimoji="1" lang="ja-JP" altLang="en-US" sz="1100">
              <a:solidFill>
                <a:schemeClr val="dk1"/>
              </a:solidFill>
              <a:effectLst/>
              <a:latin typeface="+mn-lt"/>
              <a:ea typeface="+mn-ea"/>
              <a:cs typeface="+mn-cs"/>
            </a:rPr>
            <a:t>①</a:t>
          </a:r>
          <a:r>
            <a:rPr lang="ja-JP" altLang="ja-JP" sz="1100">
              <a:solidFill>
                <a:schemeClr val="dk1"/>
              </a:solidFill>
              <a:effectLst/>
              <a:latin typeface="+mn-lt"/>
              <a:ea typeface="+mn-ea"/>
              <a:cs typeface="+mn-cs"/>
            </a:rPr>
            <a:t>北陸新幹線加賀温泉駅周辺施設整備事業、②地方創生臨時交付金を活用する事業、</a:t>
          </a:r>
          <a:endParaRPr lang="en-US" altLang="ja-JP" sz="1100">
            <a:solidFill>
              <a:schemeClr val="dk1"/>
            </a:solidFill>
            <a:effectLst/>
            <a:latin typeface="+mn-lt"/>
            <a:ea typeface="+mn-ea"/>
            <a:cs typeface="+mn-cs"/>
          </a:endParaRPr>
        </a:p>
        <a:p>
          <a:pPr lvl="0"/>
          <a:r>
            <a:rPr lang="ja-JP" altLang="en-US" sz="1100">
              <a:solidFill>
                <a:schemeClr val="dk1"/>
              </a:solidFill>
              <a:effectLst/>
              <a:latin typeface="+mn-lt"/>
              <a:ea typeface="+mn-ea"/>
              <a:cs typeface="+mn-cs"/>
            </a:rPr>
            <a:t>　③</a:t>
          </a:r>
          <a:r>
            <a:rPr lang="ja-JP" altLang="ja-JP" sz="1100">
              <a:solidFill>
                <a:schemeClr val="dk1"/>
              </a:solidFill>
              <a:effectLst/>
              <a:latin typeface="+mn-lt"/>
              <a:ea typeface="+mn-ea"/>
              <a:cs typeface="+mn-cs"/>
            </a:rPr>
            <a:t>公共施設マネジメントの方針に基づく施設の統合・複合化などに取り組む事業、④</a:t>
          </a:r>
          <a:r>
            <a:rPr lang="en-US" altLang="ja-JP" sz="1100">
              <a:solidFill>
                <a:schemeClr val="dk1"/>
              </a:solidFill>
              <a:effectLst/>
              <a:latin typeface="+mn-lt"/>
              <a:ea typeface="+mn-ea"/>
              <a:cs typeface="+mn-cs"/>
            </a:rPr>
            <a:t>AI</a:t>
          </a:r>
          <a:r>
            <a:rPr lang="ja-JP" altLang="ja-JP" sz="1100">
              <a:solidFill>
                <a:schemeClr val="dk1"/>
              </a:solidFill>
              <a:effectLst/>
              <a:latin typeface="+mn-lt"/>
              <a:ea typeface="+mn-ea"/>
              <a:cs typeface="+mn-cs"/>
            </a:rPr>
            <a:t>や</a:t>
          </a:r>
          <a:r>
            <a:rPr lang="en-US" altLang="ja-JP" sz="1100">
              <a:solidFill>
                <a:schemeClr val="dk1"/>
              </a:solidFill>
              <a:effectLst/>
              <a:latin typeface="+mn-lt"/>
              <a:ea typeface="+mn-ea"/>
              <a:cs typeface="+mn-cs"/>
            </a:rPr>
            <a:t>IoT</a:t>
          </a:r>
          <a:r>
            <a:rPr lang="ja-JP" altLang="ja-JP" sz="1100">
              <a:solidFill>
                <a:schemeClr val="dk1"/>
              </a:solidFill>
              <a:effectLst/>
              <a:latin typeface="+mn-lt"/>
              <a:ea typeface="+mn-ea"/>
              <a:cs typeface="+mn-cs"/>
            </a:rPr>
            <a:t>等の最先端技術を活用したスマートシティの実現、</a:t>
          </a:r>
          <a:endParaRPr lang="en-US" altLang="ja-JP" sz="1100">
            <a:solidFill>
              <a:schemeClr val="dk1"/>
            </a:solidFill>
            <a:effectLst/>
            <a:latin typeface="+mn-lt"/>
            <a:ea typeface="+mn-ea"/>
            <a:cs typeface="+mn-cs"/>
          </a:endParaRPr>
        </a:p>
        <a:p>
          <a:pPr lv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学校教育の充実及びデジタル化に対応した人材育成に係る事業に、</a:t>
          </a:r>
          <a:r>
            <a:rPr lang="en-US" altLang="ja-JP" sz="1100">
              <a:solidFill>
                <a:schemeClr val="dk1"/>
              </a:solidFill>
              <a:effectLst/>
              <a:latin typeface="+mn-lt"/>
              <a:ea typeface="+mn-ea"/>
              <a:cs typeface="+mn-cs"/>
            </a:rPr>
            <a:t>121.9</a:t>
          </a:r>
          <a:r>
            <a:rPr lang="ja-JP" altLang="ja-JP" sz="1100">
              <a:solidFill>
                <a:schemeClr val="dk1"/>
              </a:solidFill>
              <a:effectLst/>
              <a:latin typeface="+mn-lt"/>
              <a:ea typeface="+mn-ea"/>
              <a:cs typeface="+mn-cs"/>
            </a:rPr>
            <a:t>百万円を充当したことによる減。</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積立分及び利子分あわせて</a:t>
          </a:r>
          <a:r>
            <a:rPr lang="en-US" altLang="ja-JP" sz="1100">
              <a:solidFill>
                <a:schemeClr val="dk1"/>
              </a:solidFill>
              <a:effectLst/>
              <a:latin typeface="+mn-lt"/>
              <a:ea typeface="+mn-ea"/>
              <a:cs typeface="+mn-cs"/>
            </a:rPr>
            <a:t>32.3</a:t>
          </a:r>
          <a:r>
            <a:rPr lang="ja-JP" altLang="ja-JP" sz="1100">
              <a:solidFill>
                <a:schemeClr val="dk1"/>
              </a:solidFill>
              <a:effectLst/>
              <a:latin typeface="+mn-lt"/>
              <a:ea typeface="+mn-ea"/>
              <a:cs typeface="+mn-cs"/>
            </a:rPr>
            <a:t>百万円積み立てたことによる増</a:t>
          </a:r>
          <a:r>
            <a:rPr lang="ja-JP" altLang="en-US" sz="1100">
              <a:solidFill>
                <a:schemeClr val="dk1"/>
              </a:solidFill>
              <a:effectLst/>
              <a:latin typeface="+mn-lt"/>
              <a:ea typeface="+mn-ea"/>
              <a:cs typeface="+mn-cs"/>
            </a:rPr>
            <a:t>加</a:t>
          </a:r>
          <a:r>
            <a:rPr lang="ja-JP" altLang="ja-JP" sz="1100">
              <a:solidFill>
                <a:schemeClr val="dk1"/>
              </a:solidFill>
              <a:effectLst/>
              <a:latin typeface="+mn-lt"/>
              <a:ea typeface="+mn-ea"/>
              <a:cs typeface="+mn-cs"/>
            </a:rPr>
            <a:t>。</a:t>
          </a:r>
        </a:p>
        <a:p>
          <a:r>
            <a:rPr kumimoji="1" lang="ja-JP" altLang="ja-JP" sz="1100">
              <a:solidFill>
                <a:schemeClr val="dk1"/>
              </a:solidFill>
              <a:effectLst/>
              <a:latin typeface="+mn-lt"/>
              <a:ea typeface="+mn-ea"/>
              <a:cs typeface="+mn-cs"/>
            </a:rPr>
            <a:t>　・退職手当基金：退職手当基金活用計画に基づき、約</a:t>
          </a:r>
          <a:r>
            <a:rPr kumimoji="1" lang="en-US" altLang="ja-JP" sz="1100">
              <a:solidFill>
                <a:schemeClr val="dk1"/>
              </a:solidFill>
              <a:effectLst/>
              <a:latin typeface="+mn-lt"/>
              <a:ea typeface="+mn-ea"/>
              <a:cs typeface="+mn-cs"/>
            </a:rPr>
            <a:t>76.7</a:t>
          </a:r>
          <a:r>
            <a:rPr kumimoji="1" lang="ja-JP" altLang="ja-JP" sz="1100">
              <a:solidFill>
                <a:schemeClr val="dk1"/>
              </a:solidFill>
              <a:effectLst/>
              <a:latin typeface="+mn-lt"/>
              <a:ea typeface="+mn-ea"/>
              <a:cs typeface="+mn-cs"/>
            </a:rPr>
            <a:t>百万円を</a:t>
          </a:r>
          <a:r>
            <a:rPr kumimoji="1" lang="ja-JP" altLang="en-US" sz="1100">
              <a:solidFill>
                <a:schemeClr val="dk1"/>
              </a:solidFill>
              <a:effectLst/>
              <a:latin typeface="+mn-lt"/>
              <a:ea typeface="+mn-ea"/>
              <a:cs typeface="+mn-cs"/>
            </a:rPr>
            <a:t>積み立てたことによる増加</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年度は取崩しはなし。</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・重点事業推進基金：①北陸新幹線加賀温泉駅周辺施設整備事業の実施年度において、所要一般財源相当額を取崩し、事業費に充当。</a:t>
          </a:r>
          <a:endParaRPr lang="ja-JP" altLang="ja-JP" sz="1400">
            <a:effectLst/>
          </a:endParaRPr>
        </a:p>
        <a:p>
          <a:r>
            <a:rPr kumimoji="1" lang="ja-JP" altLang="ja-JP" sz="1100">
              <a:solidFill>
                <a:schemeClr val="dk1"/>
              </a:solidFill>
              <a:effectLst/>
              <a:latin typeface="+mn-lt"/>
              <a:ea typeface="+mn-ea"/>
              <a:cs typeface="+mn-cs"/>
            </a:rPr>
            <a:t>　　②国からの地方創生推進交付金を活用して推進する事業（</a:t>
          </a:r>
          <a:r>
            <a:rPr kumimoji="1" lang="en-US" altLang="ja-JP" sz="1100">
              <a:solidFill>
                <a:schemeClr val="dk1"/>
              </a:solidFill>
              <a:effectLst/>
              <a:latin typeface="+mn-lt"/>
              <a:ea typeface="+mn-ea"/>
              <a:cs typeface="+mn-cs"/>
            </a:rPr>
            <a:t>Society5.0</a:t>
          </a:r>
          <a:r>
            <a:rPr kumimoji="1" lang="ja-JP" altLang="ja-JP" sz="1100">
              <a:solidFill>
                <a:schemeClr val="dk1"/>
              </a:solidFill>
              <a:effectLst/>
              <a:latin typeface="+mn-lt"/>
              <a:ea typeface="+mn-ea"/>
              <a:cs typeface="+mn-cs"/>
            </a:rPr>
            <a:t>等）の実施年度において、所要一般財源相当額を取崩し、事</a:t>
          </a:r>
          <a:endParaRPr lang="ja-JP" altLang="ja-JP" sz="1400">
            <a:effectLst/>
          </a:endParaRPr>
        </a:p>
        <a:p>
          <a:r>
            <a:rPr kumimoji="1" lang="ja-JP" altLang="ja-JP" sz="1100">
              <a:solidFill>
                <a:schemeClr val="dk1"/>
              </a:solidFill>
              <a:effectLst/>
              <a:latin typeface="+mn-lt"/>
              <a:ea typeface="+mn-ea"/>
              <a:cs typeface="+mn-cs"/>
            </a:rPr>
            <a:t>　　業費に充当。</a:t>
          </a:r>
          <a:endParaRPr lang="ja-JP" altLang="ja-JP" sz="1400">
            <a:effectLst/>
          </a:endParaRPr>
        </a:p>
        <a:p>
          <a:r>
            <a:rPr kumimoji="1" lang="ja-JP" altLang="ja-JP" sz="1100">
              <a:solidFill>
                <a:schemeClr val="dk1"/>
              </a:solidFill>
              <a:effectLst/>
              <a:latin typeface="+mn-lt"/>
              <a:ea typeface="+mn-ea"/>
              <a:cs typeface="+mn-cs"/>
            </a:rPr>
            <a:t>　　③「公共施設マネジメント」の基本方針に基づく施設の統合・複合化などに取組む事業の実施年度において、所要一般財源相当額</a:t>
          </a:r>
          <a:endParaRPr lang="ja-JP" altLang="ja-JP" sz="1400">
            <a:effectLst/>
          </a:endParaRPr>
        </a:p>
        <a:p>
          <a:r>
            <a:rPr kumimoji="1" lang="ja-JP" altLang="ja-JP" sz="1100">
              <a:solidFill>
                <a:schemeClr val="dk1"/>
              </a:solidFill>
              <a:effectLst/>
              <a:latin typeface="+mn-lt"/>
              <a:ea typeface="+mn-ea"/>
              <a:cs typeface="+mn-cs"/>
            </a:rPr>
            <a:t>　　を取崩し、事業費に充当。</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④ＡＩやＩｏＴ等の先端技術を活用したスマートシティの実現、学校教育の充実及びデジタル化に対応した人材育成に係る事業の実施年度において、</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所要一般財源相当額を取崩し、事業費に充当。</a:t>
          </a:r>
          <a:endParaRPr lang="ja-JP" altLang="ja-JP" sz="1400">
            <a:effectLst/>
          </a:endParaRPr>
        </a:p>
        <a:p>
          <a:r>
            <a:rPr kumimoji="1" lang="ja-JP" altLang="ja-JP" sz="1100">
              <a:solidFill>
                <a:schemeClr val="dk1"/>
              </a:solidFill>
              <a:effectLst/>
              <a:latin typeface="+mn-lt"/>
              <a:ea typeface="+mn-ea"/>
              <a:cs typeface="+mn-cs"/>
            </a:rPr>
            <a:t>　・職員退職手当基金：「退職手当基金活用計画」により積増しを継続するとともに、退職手当所要額が各年度で</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億円を超える場合に、</a:t>
          </a:r>
          <a:endParaRPr lang="ja-JP" altLang="ja-JP" sz="1400">
            <a:effectLst/>
          </a:endParaRPr>
        </a:p>
        <a:p>
          <a:r>
            <a:rPr kumimoji="1" lang="ja-JP" altLang="ja-JP" sz="1100">
              <a:solidFill>
                <a:schemeClr val="dk1"/>
              </a:solidFill>
              <a:effectLst/>
              <a:latin typeface="+mn-lt"/>
              <a:ea typeface="+mn-ea"/>
              <a:cs typeface="+mn-cs"/>
            </a:rPr>
            <a:t>　　その超えた部分（令和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年度～令和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年度、総額</a:t>
          </a:r>
          <a:r>
            <a:rPr kumimoji="1" lang="en-US" altLang="ja-JP" sz="1100">
              <a:solidFill>
                <a:schemeClr val="dk1"/>
              </a:solidFill>
              <a:effectLst/>
              <a:latin typeface="+mn-lt"/>
              <a:ea typeface="+mn-ea"/>
              <a:cs typeface="+mn-cs"/>
            </a:rPr>
            <a:t>16.5</a:t>
          </a:r>
          <a:r>
            <a:rPr kumimoji="1" lang="ja-JP" altLang="ja-JP" sz="1100">
              <a:solidFill>
                <a:schemeClr val="dk1"/>
              </a:solidFill>
              <a:effectLst/>
              <a:latin typeface="+mn-lt"/>
              <a:ea typeface="+mn-ea"/>
              <a:cs typeface="+mn-cs"/>
            </a:rPr>
            <a:t>億円）について取崩し、退職手当費に充当。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a:effectLst/>
          </a:endParaRPr>
        </a:p>
        <a:p>
          <a:r>
            <a:rPr kumimoji="1" lang="ja-JP" altLang="ja-JP" sz="1100">
              <a:solidFill>
                <a:schemeClr val="dk1"/>
              </a:solidFill>
              <a:effectLst/>
              <a:latin typeface="+mn-lt"/>
              <a:ea typeface="+mn-ea"/>
              <a:cs typeface="+mn-cs"/>
            </a:rPr>
            <a:t>　　年度間の財政調整のため</a:t>
          </a:r>
          <a:r>
            <a:rPr kumimoji="1" lang="en-US" altLang="ja-JP" sz="1100">
              <a:solidFill>
                <a:schemeClr val="dk1"/>
              </a:solidFill>
              <a:effectLst/>
              <a:latin typeface="+mn-lt"/>
              <a:ea typeface="+mn-ea"/>
              <a:cs typeface="+mn-cs"/>
            </a:rPr>
            <a:t>1,070</a:t>
          </a:r>
          <a:r>
            <a:rPr kumimoji="1" lang="ja-JP" altLang="ja-JP" sz="1100">
              <a:solidFill>
                <a:schemeClr val="dk1"/>
              </a:solidFill>
              <a:effectLst/>
              <a:latin typeface="+mn-lt"/>
              <a:ea typeface="+mn-ea"/>
              <a:cs typeface="+mn-cs"/>
            </a:rPr>
            <a:t>百万円を取り崩したことによる減少。</a:t>
          </a:r>
          <a:endParaRPr lang="ja-JP" altLang="ja-JP">
            <a:effectLst/>
          </a:endParaRPr>
        </a:p>
        <a:p>
          <a:r>
            <a:rPr kumimoji="1" lang="ja-JP" altLang="ja-JP" sz="1100">
              <a:solidFill>
                <a:schemeClr val="dk1"/>
              </a:solidFill>
              <a:effectLst/>
              <a:latin typeface="+mn-lt"/>
              <a:ea typeface="+mn-ea"/>
              <a:cs typeface="+mn-cs"/>
            </a:rPr>
            <a:t>　　歳計剰余金を</a:t>
          </a:r>
          <a:r>
            <a:rPr kumimoji="1" lang="en-US" altLang="ja-JP" sz="1100">
              <a:solidFill>
                <a:schemeClr val="dk1"/>
              </a:solidFill>
              <a:effectLst/>
              <a:latin typeface="+mn-lt"/>
              <a:ea typeface="+mn-ea"/>
              <a:cs typeface="+mn-cs"/>
            </a:rPr>
            <a:t>331</a:t>
          </a:r>
          <a:r>
            <a:rPr kumimoji="1" lang="ja-JP" altLang="ja-JP" sz="1100">
              <a:solidFill>
                <a:schemeClr val="dk1"/>
              </a:solidFill>
              <a:effectLst/>
              <a:latin typeface="+mn-lt"/>
              <a:ea typeface="+mn-ea"/>
              <a:cs typeface="+mn-cs"/>
            </a:rPr>
            <a:t>百万円積立てたことによる増加。利子分約</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百万円積立てたことによる増加。</a:t>
          </a:r>
          <a:endParaRPr lang="ja-JP" altLang="ja-JP">
            <a:effectLst/>
          </a:endParaRPr>
        </a:p>
        <a:p>
          <a:r>
            <a:rPr kumimoji="1" lang="ja-JP" altLang="ja-JP" sz="1100">
              <a:solidFill>
                <a:schemeClr val="dk1"/>
              </a:solidFill>
              <a:effectLst/>
              <a:latin typeface="+mn-lt"/>
              <a:ea typeface="+mn-ea"/>
              <a:cs typeface="+mn-cs"/>
            </a:rPr>
            <a:t>（今後の方針）</a:t>
          </a:r>
          <a:endParaRPr lang="ja-JP" altLang="ja-JP">
            <a:effectLst/>
          </a:endParaRPr>
        </a:p>
        <a:p>
          <a:r>
            <a:rPr kumimoji="1" lang="ja-JP" altLang="ja-JP" sz="1100">
              <a:solidFill>
                <a:schemeClr val="dk1"/>
              </a:solidFill>
              <a:effectLst/>
              <a:latin typeface="+mn-lt"/>
              <a:ea typeface="+mn-ea"/>
              <a:cs typeface="+mn-cs"/>
            </a:rPr>
            <a:t>　　災害発生時など不測の財政需要が生じたときの年度間の財源の不均衡の調整を行うため、本市の標準財政規模（令和</a:t>
          </a:r>
          <a:r>
            <a:rPr kumimoji="1" lang="ja-JP" altLang="en-US" sz="1100">
              <a:solidFill>
                <a:schemeClr val="dk1"/>
              </a:solidFill>
              <a:effectLst/>
              <a:latin typeface="+mn-lt"/>
              <a:ea typeface="+mn-ea"/>
              <a:cs typeface="+mn-cs"/>
            </a:rPr>
            <a:t>２</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180</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9,896</a:t>
          </a:r>
          <a:endParaRPr lang="ja-JP" altLang="ja-JP">
            <a:effectLst/>
          </a:endParaRPr>
        </a:p>
        <a:p>
          <a:r>
            <a:rPr kumimoji="1" lang="ja-JP" altLang="ja-JP" sz="1100">
              <a:solidFill>
                <a:schemeClr val="dk1"/>
              </a:solidFill>
              <a:effectLst/>
              <a:latin typeface="+mn-lt"/>
              <a:ea typeface="+mn-ea"/>
              <a:cs typeface="+mn-cs"/>
            </a:rPr>
            <a:t>　万円）の少なくとも</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以上の残高を確保することとし、</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億円以上の基金残高を維持する。</a:t>
          </a:r>
          <a:endParaRPr lang="ja-JP" altLang="ja-JP">
            <a:effectLst/>
          </a:endParaRPr>
        </a:p>
        <a:p>
          <a:r>
            <a:rPr kumimoji="1" lang="ja-JP" altLang="ja-JP" sz="1100">
              <a:solidFill>
                <a:schemeClr val="dk1"/>
              </a:solidFill>
              <a:effectLst/>
              <a:latin typeface="+mn-lt"/>
              <a:ea typeface="+mn-ea"/>
              <a:cs typeface="+mn-cs"/>
            </a:rPr>
            <a:t>　　コロナ禍による経済への影響</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年度以降</a:t>
          </a:r>
          <a:r>
            <a:rPr kumimoji="1" lang="ja-JP" altLang="en-US" sz="1100">
              <a:solidFill>
                <a:schemeClr val="dk1"/>
              </a:solidFill>
              <a:effectLst/>
              <a:latin typeface="+mn-lt"/>
              <a:ea typeface="+mn-ea"/>
              <a:cs typeface="+mn-cs"/>
            </a:rPr>
            <a:t>も続くと見込まれることから</a:t>
          </a:r>
          <a:r>
            <a:rPr kumimoji="1" lang="ja-JP" altLang="ja-JP" sz="1100">
              <a:solidFill>
                <a:schemeClr val="dk1"/>
              </a:solidFill>
              <a:effectLst/>
              <a:latin typeface="+mn-lt"/>
              <a:ea typeface="+mn-ea"/>
              <a:cs typeface="+mn-cs"/>
            </a:rPr>
            <a:t>、財政運営は極めて厳しく、一般財源の収入不足は長期間</a:t>
          </a:r>
          <a:endParaRPr lang="ja-JP" altLang="ja-JP">
            <a:effectLst/>
          </a:endParaRPr>
        </a:p>
        <a:p>
          <a:r>
            <a:rPr kumimoji="1" lang="ja-JP" altLang="ja-JP" sz="1100">
              <a:solidFill>
                <a:schemeClr val="dk1"/>
              </a:solidFill>
              <a:effectLst/>
              <a:latin typeface="+mn-lt"/>
              <a:ea typeface="+mn-ea"/>
              <a:cs typeface="+mn-cs"/>
            </a:rPr>
            <a:t>　となることが予想される。こうした状況から、事業の優先順位を付けて取捨選択をすることで、歳出の抑制を図り、それでも不足となる</a:t>
          </a:r>
          <a:endParaRPr lang="ja-JP" altLang="ja-JP">
            <a:effectLst/>
          </a:endParaRPr>
        </a:p>
        <a:p>
          <a:r>
            <a:rPr kumimoji="1" lang="ja-JP" altLang="ja-JP" sz="1100">
              <a:solidFill>
                <a:schemeClr val="dk1"/>
              </a:solidFill>
              <a:effectLst/>
              <a:latin typeface="+mn-lt"/>
              <a:ea typeface="+mn-ea"/>
              <a:cs typeface="+mn-cs"/>
            </a:rPr>
            <a:t>　財源については、年度間の財源調整として基金残高に留意しながら財政調整基金を活用する。</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加賀市医療センター建設事業に係る市債の元利償還のため約</a:t>
          </a:r>
          <a:r>
            <a:rPr kumimoji="1" lang="en-US" altLang="ja-JP" sz="1100">
              <a:solidFill>
                <a:schemeClr val="dk1"/>
              </a:solidFill>
              <a:effectLst/>
              <a:latin typeface="+mn-lt"/>
              <a:ea typeface="+mn-ea"/>
              <a:cs typeface="+mn-cs"/>
            </a:rPr>
            <a:t>131.9</a:t>
          </a:r>
          <a:r>
            <a:rPr kumimoji="1" lang="ja-JP" altLang="ja-JP" sz="1100">
              <a:solidFill>
                <a:schemeClr val="dk1"/>
              </a:solidFill>
              <a:effectLst/>
              <a:latin typeface="+mn-lt"/>
              <a:ea typeface="+mn-ea"/>
              <a:cs typeface="+mn-cs"/>
            </a:rPr>
            <a:t>百万円を取り崩したことによる減少。</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中期財政計画に基づき</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百万円積立てたこと及び</a:t>
          </a:r>
          <a:r>
            <a:rPr kumimoji="1" lang="ja-JP" altLang="ja-JP" sz="1100">
              <a:solidFill>
                <a:schemeClr val="dk1"/>
              </a:solidFill>
              <a:effectLst/>
              <a:latin typeface="+mn-lt"/>
              <a:ea typeface="+mn-ea"/>
              <a:cs typeface="+mn-cs"/>
            </a:rPr>
            <a:t>利子分約</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百万円積立てたことによる増加。</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①平成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年度に開院した加賀市医療センターの整備に係る病院事業会計への繰出し（令和</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年度までに伴う一般財源負担の平準化所要</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額（総額</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億円）を取崩し、償還費に充当。 </a:t>
          </a:r>
          <a:endParaRPr lang="ja-JP" altLang="ja-JP" sz="1400">
            <a:effectLst/>
          </a:endParaRPr>
        </a:p>
        <a:p>
          <a:r>
            <a:rPr kumimoji="1" lang="ja-JP" altLang="ja-JP" sz="1100">
              <a:solidFill>
                <a:schemeClr val="dk1"/>
              </a:solidFill>
              <a:effectLst/>
              <a:latin typeface="+mn-lt"/>
              <a:ea typeface="+mn-ea"/>
              <a:cs typeface="+mn-cs"/>
            </a:rPr>
            <a:t>　②北陸新幹線加賀温泉駅周辺施設整備事業に係る市債の元利償還費の備えとして、今後の各年度の決算剰余金等を活用し、令和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年度か</a:t>
          </a:r>
          <a:endParaRPr lang="ja-JP" altLang="ja-JP" sz="1400">
            <a:effectLst/>
          </a:endParaRPr>
        </a:p>
        <a:p>
          <a:r>
            <a:rPr kumimoji="1" lang="ja-JP" altLang="ja-JP" sz="1100">
              <a:solidFill>
                <a:schemeClr val="dk1"/>
              </a:solidFill>
              <a:effectLst/>
              <a:latin typeface="+mn-lt"/>
              <a:ea typeface="+mn-ea"/>
              <a:cs typeface="+mn-cs"/>
            </a:rPr>
            <a:t>　ら令和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年度まで毎年度</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億円、令和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年度から令和</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年度まで毎年度</a:t>
          </a:r>
          <a:r>
            <a:rPr kumimoji="1" lang="en-US" altLang="ja-JP" sz="1100">
              <a:solidFill>
                <a:schemeClr val="dk1"/>
              </a:solidFill>
              <a:effectLst/>
              <a:latin typeface="+mn-lt"/>
              <a:ea typeface="+mn-ea"/>
              <a:cs typeface="+mn-cs"/>
            </a:rPr>
            <a:t>0.56</a:t>
          </a:r>
          <a:r>
            <a:rPr kumimoji="1" lang="ja-JP" altLang="ja-JP" sz="1100">
              <a:solidFill>
                <a:schemeClr val="dk1"/>
              </a:solidFill>
              <a:effectLst/>
              <a:latin typeface="+mn-lt"/>
              <a:ea typeface="+mn-ea"/>
              <a:cs typeface="+mn-cs"/>
            </a:rPr>
            <a:t>億円（総額</a:t>
          </a:r>
          <a:r>
            <a:rPr kumimoji="1" lang="en-US" altLang="ja-JP" sz="1100">
              <a:solidFill>
                <a:schemeClr val="dk1"/>
              </a:solidFill>
              <a:effectLst/>
              <a:latin typeface="+mn-lt"/>
              <a:ea typeface="+mn-ea"/>
              <a:cs typeface="+mn-cs"/>
            </a:rPr>
            <a:t>12.9</a:t>
          </a:r>
          <a:r>
            <a:rPr kumimoji="1" lang="ja-JP" altLang="ja-JP" sz="1100">
              <a:solidFill>
                <a:schemeClr val="dk1"/>
              </a:solidFill>
              <a:effectLst/>
              <a:latin typeface="+mn-lt"/>
              <a:ea typeface="+mn-ea"/>
              <a:cs typeface="+mn-cs"/>
            </a:rPr>
            <a:t>億円）を積増すとともに、各年度の償還費全</a:t>
          </a:r>
          <a:endParaRPr lang="ja-JP" altLang="ja-JP" sz="1400">
            <a:effectLst/>
          </a:endParaRPr>
        </a:p>
        <a:p>
          <a:r>
            <a:rPr kumimoji="1" lang="ja-JP" altLang="ja-JP" sz="1100">
              <a:solidFill>
                <a:schemeClr val="dk1"/>
              </a:solidFill>
              <a:effectLst/>
              <a:latin typeface="+mn-lt"/>
              <a:ea typeface="+mn-ea"/>
              <a:cs typeface="+mn-cs"/>
            </a:rPr>
            <a:t>　額に充当。</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65,307
64,275
305.87
43,085,318
42,072,046
792,370
18,098,961
38,186,049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類似団体平均より高い水準にあり、施設・設備等の老朽化が進んでいる。今後は「公共施設マネジメント」に基づく施設の大規模修繕や建替え等の必要性が高まると考えられ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125535</xdr:rowOff>
    </xdr:from>
    <xdr:ext cx="405111" cy="259045"/>
    <xdr:sp macro="" textlink="">
      <xdr:nvSpPr>
        <xdr:cNvPr id="70" name="有形固定資産減価償却率平均値テキスト"/>
        <xdr:cNvSpPr txBox="1"/>
      </xdr:nvSpPr>
      <xdr:spPr>
        <a:xfrm>
          <a:off x="4813300" y="5869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59478</xdr:rowOff>
    </xdr:from>
    <xdr:to>
      <xdr:col>15</xdr:col>
      <xdr:colOff>187325</xdr:colOff>
      <xdr:row>30</xdr:row>
      <xdr:rowOff>161078</xdr:rowOff>
    </xdr:to>
    <xdr:sp macro="" textlink="">
      <xdr:nvSpPr>
        <xdr:cNvPr id="73" name="フローチャート: 判断 72"/>
        <xdr:cNvSpPr/>
      </xdr:nvSpPr>
      <xdr:spPr>
        <a:xfrm>
          <a:off x="3238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12700</xdr:rowOff>
    </xdr:from>
    <xdr:to>
      <xdr:col>11</xdr:col>
      <xdr:colOff>187325</xdr:colOff>
      <xdr:row>30</xdr:row>
      <xdr:rowOff>114300</xdr:rowOff>
    </xdr:to>
    <xdr:sp macro="" textlink="">
      <xdr:nvSpPr>
        <xdr:cNvPr id="74" name="フローチャート: 判断 73"/>
        <xdr:cNvSpPr/>
      </xdr:nvSpPr>
      <xdr:spPr>
        <a:xfrm>
          <a:off x="2476500" y="592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137372</xdr:rowOff>
    </xdr:from>
    <xdr:to>
      <xdr:col>7</xdr:col>
      <xdr:colOff>187325</xdr:colOff>
      <xdr:row>30</xdr:row>
      <xdr:rowOff>67522</xdr:rowOff>
    </xdr:to>
    <xdr:sp macro="" textlink="">
      <xdr:nvSpPr>
        <xdr:cNvPr id="75" name="フローチャート: 判断 74"/>
        <xdr:cNvSpPr/>
      </xdr:nvSpPr>
      <xdr:spPr>
        <a:xfrm>
          <a:off x="1714500" y="5880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101600</xdr:rowOff>
    </xdr:from>
    <xdr:to>
      <xdr:col>23</xdr:col>
      <xdr:colOff>136525</xdr:colOff>
      <xdr:row>33</xdr:row>
      <xdr:rowOff>31750</xdr:rowOff>
    </xdr:to>
    <xdr:sp macro="" textlink="">
      <xdr:nvSpPr>
        <xdr:cNvPr id="81" name="楕円 80"/>
        <xdr:cNvSpPr/>
      </xdr:nvSpPr>
      <xdr:spPr>
        <a:xfrm>
          <a:off x="47117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80027</xdr:rowOff>
    </xdr:from>
    <xdr:ext cx="405111" cy="259045"/>
    <xdr:sp macro="" textlink="">
      <xdr:nvSpPr>
        <xdr:cNvPr id="82" name="有形固定資産減価償却率該当値テキスト"/>
        <xdr:cNvSpPr txBox="1"/>
      </xdr:nvSpPr>
      <xdr:spPr>
        <a:xfrm>
          <a:off x="4813300" y="6337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26035</xdr:rowOff>
    </xdr:from>
    <xdr:to>
      <xdr:col>19</xdr:col>
      <xdr:colOff>187325</xdr:colOff>
      <xdr:row>32</xdr:row>
      <xdr:rowOff>127635</xdr:rowOff>
    </xdr:to>
    <xdr:sp macro="" textlink="">
      <xdr:nvSpPr>
        <xdr:cNvPr id="83" name="楕円 82"/>
        <xdr:cNvSpPr/>
      </xdr:nvSpPr>
      <xdr:spPr>
        <a:xfrm>
          <a:off x="4000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76835</xdr:rowOff>
    </xdr:from>
    <xdr:to>
      <xdr:col>23</xdr:col>
      <xdr:colOff>85725</xdr:colOff>
      <xdr:row>32</xdr:row>
      <xdr:rowOff>152400</xdr:rowOff>
    </xdr:to>
    <xdr:cxnSp macro="">
      <xdr:nvCxnSpPr>
        <xdr:cNvPr id="84" name="直線コネクタ 83"/>
        <xdr:cNvCxnSpPr/>
      </xdr:nvCxnSpPr>
      <xdr:spPr>
        <a:xfrm>
          <a:off x="4051300" y="6334760"/>
          <a:ext cx="711200" cy="75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85" name="楕円 84"/>
        <xdr:cNvSpPr/>
      </xdr:nvSpPr>
      <xdr:spPr>
        <a:xfrm>
          <a:off x="3238500" y="6086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50377</xdr:rowOff>
    </xdr:from>
    <xdr:to>
      <xdr:col>19</xdr:col>
      <xdr:colOff>136525</xdr:colOff>
      <xdr:row>32</xdr:row>
      <xdr:rowOff>76835</xdr:rowOff>
    </xdr:to>
    <xdr:cxnSp macro="">
      <xdr:nvCxnSpPr>
        <xdr:cNvPr id="86" name="直線コネクタ 85"/>
        <xdr:cNvCxnSpPr/>
      </xdr:nvCxnSpPr>
      <xdr:spPr>
        <a:xfrm>
          <a:off x="3289300" y="6136852"/>
          <a:ext cx="762000" cy="19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117052</xdr:rowOff>
    </xdr:from>
    <xdr:to>
      <xdr:col>11</xdr:col>
      <xdr:colOff>187325</xdr:colOff>
      <xdr:row>31</xdr:row>
      <xdr:rowOff>47202</xdr:rowOff>
    </xdr:to>
    <xdr:sp macro="" textlink="">
      <xdr:nvSpPr>
        <xdr:cNvPr id="87" name="楕円 86"/>
        <xdr:cNvSpPr/>
      </xdr:nvSpPr>
      <xdr:spPr>
        <a:xfrm>
          <a:off x="2476500" y="603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167852</xdr:rowOff>
    </xdr:from>
    <xdr:to>
      <xdr:col>15</xdr:col>
      <xdr:colOff>136525</xdr:colOff>
      <xdr:row>31</xdr:row>
      <xdr:rowOff>50377</xdr:rowOff>
    </xdr:to>
    <xdr:cxnSp macro="">
      <xdr:nvCxnSpPr>
        <xdr:cNvPr id="88" name="直線コネクタ 87"/>
        <xdr:cNvCxnSpPr/>
      </xdr:nvCxnSpPr>
      <xdr:spPr>
        <a:xfrm>
          <a:off x="2527300" y="6082877"/>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55880</xdr:rowOff>
    </xdr:from>
    <xdr:to>
      <xdr:col>7</xdr:col>
      <xdr:colOff>187325</xdr:colOff>
      <xdr:row>30</xdr:row>
      <xdr:rowOff>157480</xdr:rowOff>
    </xdr:to>
    <xdr:sp macro="" textlink="">
      <xdr:nvSpPr>
        <xdr:cNvPr id="89" name="楕円 88"/>
        <xdr:cNvSpPr/>
      </xdr:nvSpPr>
      <xdr:spPr>
        <a:xfrm>
          <a:off x="1714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106680</xdr:rowOff>
    </xdr:from>
    <xdr:to>
      <xdr:col>11</xdr:col>
      <xdr:colOff>136525</xdr:colOff>
      <xdr:row>30</xdr:row>
      <xdr:rowOff>167852</xdr:rowOff>
    </xdr:to>
    <xdr:cxnSp macro="">
      <xdr:nvCxnSpPr>
        <xdr:cNvPr id="90" name="直線コネクタ 89"/>
        <xdr:cNvCxnSpPr/>
      </xdr:nvCxnSpPr>
      <xdr:spPr>
        <a:xfrm>
          <a:off x="1765300" y="6021705"/>
          <a:ext cx="762000" cy="6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1"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6155</xdr:rowOff>
    </xdr:from>
    <xdr:ext cx="405111" cy="259045"/>
    <xdr:sp macro="" textlink="">
      <xdr:nvSpPr>
        <xdr:cNvPr id="92" name="n_2aveValue有形固定資産減価償却率"/>
        <xdr:cNvSpPr txBox="1"/>
      </xdr:nvSpPr>
      <xdr:spPr>
        <a:xfrm>
          <a:off x="3086744" y="5749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130827</xdr:rowOff>
    </xdr:from>
    <xdr:ext cx="405111" cy="259045"/>
    <xdr:sp macro="" textlink="">
      <xdr:nvSpPr>
        <xdr:cNvPr id="93" name="n_3aveValue有形固定資産減価償却率"/>
        <xdr:cNvSpPr txBox="1"/>
      </xdr:nvSpPr>
      <xdr:spPr>
        <a:xfrm>
          <a:off x="2324744" y="5702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84049</xdr:rowOff>
    </xdr:from>
    <xdr:ext cx="405111" cy="259045"/>
    <xdr:sp macro="" textlink="">
      <xdr:nvSpPr>
        <xdr:cNvPr id="94" name="n_4aveValue有形固定資産減価償却率"/>
        <xdr:cNvSpPr txBox="1"/>
      </xdr:nvSpPr>
      <xdr:spPr>
        <a:xfrm>
          <a:off x="1562744" y="5656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118762</xdr:rowOff>
    </xdr:from>
    <xdr:ext cx="405111" cy="259045"/>
    <xdr:sp macro="" textlink="">
      <xdr:nvSpPr>
        <xdr:cNvPr id="95" name="n_1mainValue有形固定資産減価償却率"/>
        <xdr:cNvSpPr txBox="1"/>
      </xdr:nvSpPr>
      <xdr:spPr>
        <a:xfrm>
          <a:off x="3836044" y="6376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92304</xdr:rowOff>
    </xdr:from>
    <xdr:ext cx="405111" cy="259045"/>
    <xdr:sp macro="" textlink="">
      <xdr:nvSpPr>
        <xdr:cNvPr id="96" name="n_2mainValue有形固定資産減価償却率"/>
        <xdr:cNvSpPr txBox="1"/>
      </xdr:nvSpPr>
      <xdr:spPr>
        <a:xfrm>
          <a:off x="3086744" y="61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38329</xdr:rowOff>
    </xdr:from>
    <xdr:ext cx="405111" cy="259045"/>
    <xdr:sp macro="" textlink="">
      <xdr:nvSpPr>
        <xdr:cNvPr id="97" name="n_3mainValue有形固定資産減価償却率"/>
        <xdr:cNvSpPr txBox="1"/>
      </xdr:nvSpPr>
      <xdr:spPr>
        <a:xfrm>
          <a:off x="2324744" y="612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148607</xdr:rowOff>
    </xdr:from>
    <xdr:ext cx="405111" cy="259045"/>
    <xdr:sp macro="" textlink="">
      <xdr:nvSpPr>
        <xdr:cNvPr id="98" name="n_4mainValue有形固定資産減価償却率"/>
        <xdr:cNvSpPr txBox="1"/>
      </xdr:nvSpPr>
      <xdr:spPr>
        <a:xfrm>
          <a:off x="1562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en-US" altLang="ja-JP" sz="1100">
              <a:solidFill>
                <a:schemeClr val="tx1"/>
              </a:solidFill>
              <a:effectLst/>
              <a:latin typeface="ＭＳ Ｐゴシック" panose="020B0600070205080204" pitchFamily="50" charset="-128"/>
              <a:ea typeface="ＭＳ Ｐゴシック" panose="020B0600070205080204" pitchFamily="50" charset="-128"/>
              <a:cs typeface="+mn-cs"/>
            </a:rPr>
            <a:t>70.4</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増加し、類似団体と比較し依然高い水準である。今後は中期財政計画に基づき地方債残高を視野に入れた起債の運用を行うとともに、特定目的基金の積増し・活用を図り、財政の健全化に努める。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131532</xdr:rowOff>
    </xdr:from>
    <xdr:ext cx="469744" cy="259045"/>
    <xdr:sp macro="" textlink="">
      <xdr:nvSpPr>
        <xdr:cNvPr id="132" name="債務償還比率平均値テキスト"/>
        <xdr:cNvSpPr txBox="1"/>
      </xdr:nvSpPr>
      <xdr:spPr>
        <a:xfrm>
          <a:off x="14846300" y="587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110695</xdr:rowOff>
    </xdr:from>
    <xdr:to>
      <xdr:col>72</xdr:col>
      <xdr:colOff>123825</xdr:colOff>
      <xdr:row>31</xdr:row>
      <xdr:rowOff>40845</xdr:rowOff>
    </xdr:to>
    <xdr:sp macro="" textlink="">
      <xdr:nvSpPr>
        <xdr:cNvPr id="134" name="フローチャート: 判断 133"/>
        <xdr:cNvSpPr/>
      </xdr:nvSpPr>
      <xdr:spPr>
        <a:xfrm>
          <a:off x="14033500" y="60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91743</xdr:rowOff>
    </xdr:from>
    <xdr:to>
      <xdr:col>68</xdr:col>
      <xdr:colOff>123825</xdr:colOff>
      <xdr:row>31</xdr:row>
      <xdr:rowOff>21893</xdr:rowOff>
    </xdr:to>
    <xdr:sp macro="" textlink="">
      <xdr:nvSpPr>
        <xdr:cNvPr id="135" name="フローチャート: 判断 134"/>
        <xdr:cNvSpPr/>
      </xdr:nvSpPr>
      <xdr:spPr>
        <a:xfrm>
          <a:off x="13271500" y="6006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115852</xdr:rowOff>
    </xdr:from>
    <xdr:to>
      <xdr:col>64</xdr:col>
      <xdr:colOff>123825</xdr:colOff>
      <xdr:row>31</xdr:row>
      <xdr:rowOff>46002</xdr:rowOff>
    </xdr:to>
    <xdr:sp macro="" textlink="">
      <xdr:nvSpPr>
        <xdr:cNvPr id="136" name="フローチャート: 判断 135"/>
        <xdr:cNvSpPr/>
      </xdr:nvSpPr>
      <xdr:spPr>
        <a:xfrm>
          <a:off x="12509500" y="603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123409</xdr:rowOff>
    </xdr:from>
    <xdr:to>
      <xdr:col>60</xdr:col>
      <xdr:colOff>123825</xdr:colOff>
      <xdr:row>31</xdr:row>
      <xdr:rowOff>53559</xdr:rowOff>
    </xdr:to>
    <xdr:sp macro="" textlink="">
      <xdr:nvSpPr>
        <xdr:cNvPr id="137" name="フローチャート: 判断 136"/>
        <xdr:cNvSpPr/>
      </xdr:nvSpPr>
      <xdr:spPr>
        <a:xfrm>
          <a:off x="11747500" y="6038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74253</xdr:rowOff>
    </xdr:from>
    <xdr:to>
      <xdr:col>76</xdr:col>
      <xdr:colOff>73025</xdr:colOff>
      <xdr:row>33</xdr:row>
      <xdr:rowOff>4403</xdr:rowOff>
    </xdr:to>
    <xdr:sp macro="" textlink="">
      <xdr:nvSpPr>
        <xdr:cNvPr id="143" name="楕円 142"/>
        <xdr:cNvSpPr/>
      </xdr:nvSpPr>
      <xdr:spPr>
        <a:xfrm>
          <a:off x="14744700" y="633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52680</xdr:rowOff>
    </xdr:from>
    <xdr:ext cx="469744" cy="259045"/>
    <xdr:sp macro="" textlink="">
      <xdr:nvSpPr>
        <xdr:cNvPr id="144" name="債務償還比率該当値テキスト"/>
        <xdr:cNvSpPr txBox="1"/>
      </xdr:nvSpPr>
      <xdr:spPr>
        <a:xfrm>
          <a:off x="14846300" y="631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161262</xdr:rowOff>
    </xdr:from>
    <xdr:to>
      <xdr:col>72</xdr:col>
      <xdr:colOff>123825</xdr:colOff>
      <xdr:row>32</xdr:row>
      <xdr:rowOff>91412</xdr:rowOff>
    </xdr:to>
    <xdr:sp macro="" textlink="">
      <xdr:nvSpPr>
        <xdr:cNvPr id="145" name="楕円 144"/>
        <xdr:cNvSpPr/>
      </xdr:nvSpPr>
      <xdr:spPr>
        <a:xfrm>
          <a:off x="14033500" y="624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40612</xdr:rowOff>
    </xdr:from>
    <xdr:to>
      <xdr:col>76</xdr:col>
      <xdr:colOff>22225</xdr:colOff>
      <xdr:row>32</xdr:row>
      <xdr:rowOff>125053</xdr:rowOff>
    </xdr:to>
    <xdr:cxnSp macro="">
      <xdr:nvCxnSpPr>
        <xdr:cNvPr id="146" name="直線コネクタ 145"/>
        <xdr:cNvCxnSpPr/>
      </xdr:nvCxnSpPr>
      <xdr:spPr>
        <a:xfrm>
          <a:off x="14084300" y="6298537"/>
          <a:ext cx="711200" cy="8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88695</xdr:rowOff>
    </xdr:from>
    <xdr:to>
      <xdr:col>68</xdr:col>
      <xdr:colOff>123825</xdr:colOff>
      <xdr:row>32</xdr:row>
      <xdr:rowOff>18845</xdr:rowOff>
    </xdr:to>
    <xdr:sp macro="" textlink="">
      <xdr:nvSpPr>
        <xdr:cNvPr id="147" name="楕円 146"/>
        <xdr:cNvSpPr/>
      </xdr:nvSpPr>
      <xdr:spPr>
        <a:xfrm>
          <a:off x="13271500" y="617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139495</xdr:rowOff>
    </xdr:from>
    <xdr:to>
      <xdr:col>72</xdr:col>
      <xdr:colOff>73025</xdr:colOff>
      <xdr:row>32</xdr:row>
      <xdr:rowOff>40612</xdr:rowOff>
    </xdr:to>
    <xdr:cxnSp macro="">
      <xdr:nvCxnSpPr>
        <xdr:cNvPr id="148" name="直線コネクタ 147"/>
        <xdr:cNvCxnSpPr/>
      </xdr:nvCxnSpPr>
      <xdr:spPr>
        <a:xfrm>
          <a:off x="13322300" y="6225970"/>
          <a:ext cx="762000" cy="72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105968</xdr:rowOff>
    </xdr:from>
    <xdr:to>
      <xdr:col>64</xdr:col>
      <xdr:colOff>123825</xdr:colOff>
      <xdr:row>32</xdr:row>
      <xdr:rowOff>36118</xdr:rowOff>
    </xdr:to>
    <xdr:sp macro="" textlink="">
      <xdr:nvSpPr>
        <xdr:cNvPr id="149" name="楕円 148"/>
        <xdr:cNvSpPr/>
      </xdr:nvSpPr>
      <xdr:spPr>
        <a:xfrm>
          <a:off x="12509500" y="61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139495</xdr:rowOff>
    </xdr:from>
    <xdr:to>
      <xdr:col>68</xdr:col>
      <xdr:colOff>73025</xdr:colOff>
      <xdr:row>31</xdr:row>
      <xdr:rowOff>156768</xdr:rowOff>
    </xdr:to>
    <xdr:cxnSp macro="">
      <xdr:nvCxnSpPr>
        <xdr:cNvPr id="150" name="直線コネクタ 149"/>
        <xdr:cNvCxnSpPr/>
      </xdr:nvCxnSpPr>
      <xdr:spPr>
        <a:xfrm flipV="1">
          <a:off x="12560300" y="6225970"/>
          <a:ext cx="762000" cy="17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139432</xdr:rowOff>
    </xdr:from>
    <xdr:to>
      <xdr:col>60</xdr:col>
      <xdr:colOff>123825</xdr:colOff>
      <xdr:row>32</xdr:row>
      <xdr:rowOff>69582</xdr:rowOff>
    </xdr:to>
    <xdr:sp macro="" textlink="">
      <xdr:nvSpPr>
        <xdr:cNvPr id="151" name="楕円 150"/>
        <xdr:cNvSpPr/>
      </xdr:nvSpPr>
      <xdr:spPr>
        <a:xfrm>
          <a:off x="11747500" y="622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156768</xdr:rowOff>
    </xdr:from>
    <xdr:to>
      <xdr:col>64</xdr:col>
      <xdr:colOff>73025</xdr:colOff>
      <xdr:row>32</xdr:row>
      <xdr:rowOff>18782</xdr:rowOff>
    </xdr:to>
    <xdr:cxnSp macro="">
      <xdr:nvCxnSpPr>
        <xdr:cNvPr id="152" name="直線コネクタ 151"/>
        <xdr:cNvCxnSpPr/>
      </xdr:nvCxnSpPr>
      <xdr:spPr>
        <a:xfrm flipV="1">
          <a:off x="11798300" y="6243243"/>
          <a:ext cx="762000" cy="3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57372</xdr:rowOff>
    </xdr:from>
    <xdr:ext cx="469744" cy="259045"/>
    <xdr:sp macro="" textlink="">
      <xdr:nvSpPr>
        <xdr:cNvPr id="153" name="n_1aveValue債務償還比率"/>
        <xdr:cNvSpPr txBox="1"/>
      </xdr:nvSpPr>
      <xdr:spPr>
        <a:xfrm>
          <a:off x="13836727" y="580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38420</xdr:rowOff>
    </xdr:from>
    <xdr:ext cx="469744" cy="259045"/>
    <xdr:sp macro="" textlink="">
      <xdr:nvSpPr>
        <xdr:cNvPr id="154" name="n_2aveValue債務償還比率"/>
        <xdr:cNvSpPr txBox="1"/>
      </xdr:nvSpPr>
      <xdr:spPr>
        <a:xfrm>
          <a:off x="13087427" y="5781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62529</xdr:rowOff>
    </xdr:from>
    <xdr:ext cx="469744" cy="259045"/>
    <xdr:sp macro="" textlink="">
      <xdr:nvSpPr>
        <xdr:cNvPr id="155" name="n_3aveValue債務償還比率"/>
        <xdr:cNvSpPr txBox="1"/>
      </xdr:nvSpPr>
      <xdr:spPr>
        <a:xfrm>
          <a:off x="12325427" y="580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70086</xdr:rowOff>
    </xdr:from>
    <xdr:ext cx="469744" cy="259045"/>
    <xdr:sp macro="" textlink="">
      <xdr:nvSpPr>
        <xdr:cNvPr id="156" name="n_4aveValue債務償還比率"/>
        <xdr:cNvSpPr txBox="1"/>
      </xdr:nvSpPr>
      <xdr:spPr>
        <a:xfrm>
          <a:off x="11563427" y="5813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82539</xdr:rowOff>
    </xdr:from>
    <xdr:ext cx="469744" cy="259045"/>
    <xdr:sp macro="" textlink="">
      <xdr:nvSpPr>
        <xdr:cNvPr id="157" name="n_1mainValue債務償還比率"/>
        <xdr:cNvSpPr txBox="1"/>
      </xdr:nvSpPr>
      <xdr:spPr>
        <a:xfrm>
          <a:off x="13836727" y="634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9972</xdr:rowOff>
    </xdr:from>
    <xdr:ext cx="469744" cy="259045"/>
    <xdr:sp macro="" textlink="">
      <xdr:nvSpPr>
        <xdr:cNvPr id="158" name="n_2mainValue債務償還比率"/>
        <xdr:cNvSpPr txBox="1"/>
      </xdr:nvSpPr>
      <xdr:spPr>
        <a:xfrm>
          <a:off x="13087427" y="6267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27245</xdr:rowOff>
    </xdr:from>
    <xdr:ext cx="469744" cy="259045"/>
    <xdr:sp macro="" textlink="">
      <xdr:nvSpPr>
        <xdr:cNvPr id="159" name="n_3mainValue債務償還比率"/>
        <xdr:cNvSpPr txBox="1"/>
      </xdr:nvSpPr>
      <xdr:spPr>
        <a:xfrm>
          <a:off x="12325427" y="6285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60709</xdr:rowOff>
    </xdr:from>
    <xdr:ext cx="469744" cy="259045"/>
    <xdr:sp macro="" textlink="">
      <xdr:nvSpPr>
        <xdr:cNvPr id="160" name="n_4mainValue債務償還比率"/>
        <xdr:cNvSpPr txBox="1"/>
      </xdr:nvSpPr>
      <xdr:spPr>
        <a:xfrm>
          <a:off x="11563427" y="631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65,307
64,275
305.87
43,085,318
42,072,046
792,370
18,098,961
38,186,049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124477</xdr:rowOff>
    </xdr:from>
    <xdr:ext cx="405111" cy="259045"/>
    <xdr:sp macro="" textlink="">
      <xdr:nvSpPr>
        <xdr:cNvPr id="62" name="【道路】&#10;有形固定資産減価償却率平均値テキスト"/>
        <xdr:cNvSpPr txBox="1"/>
      </xdr:nvSpPr>
      <xdr:spPr>
        <a:xfrm>
          <a:off x="4673600" y="629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xdr:cNvSpPr/>
      </xdr:nvSpPr>
      <xdr:spPr>
        <a:xfrm>
          <a:off x="28575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158750</xdr:rowOff>
    </xdr:from>
    <xdr:to>
      <xdr:col>10</xdr:col>
      <xdr:colOff>165100</xdr:colOff>
      <xdr:row>37</xdr:row>
      <xdr:rowOff>88900</xdr:rowOff>
    </xdr:to>
    <xdr:sp macro="" textlink="">
      <xdr:nvSpPr>
        <xdr:cNvPr id="66" name="フローチャート: 判断 65"/>
        <xdr:cNvSpPr/>
      </xdr:nvSpPr>
      <xdr:spPr>
        <a:xfrm>
          <a:off x="19685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2540</xdr:rowOff>
    </xdr:from>
    <xdr:to>
      <xdr:col>6</xdr:col>
      <xdr:colOff>38100</xdr:colOff>
      <xdr:row>37</xdr:row>
      <xdr:rowOff>104140</xdr:rowOff>
    </xdr:to>
    <xdr:sp macro="" textlink="">
      <xdr:nvSpPr>
        <xdr:cNvPr id="67" name="フローチャート: 判断 66"/>
        <xdr:cNvSpPr/>
      </xdr:nvSpPr>
      <xdr:spPr>
        <a:xfrm>
          <a:off x="1079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42545</xdr:rowOff>
    </xdr:from>
    <xdr:to>
      <xdr:col>24</xdr:col>
      <xdr:colOff>114300</xdr:colOff>
      <xdr:row>38</xdr:row>
      <xdr:rowOff>144145</xdr:rowOff>
    </xdr:to>
    <xdr:sp macro="" textlink="">
      <xdr:nvSpPr>
        <xdr:cNvPr id="73" name="楕円 72"/>
        <xdr:cNvSpPr/>
      </xdr:nvSpPr>
      <xdr:spPr>
        <a:xfrm>
          <a:off x="45847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20972</xdr:rowOff>
    </xdr:from>
    <xdr:ext cx="405111" cy="259045"/>
    <xdr:sp macro="" textlink="">
      <xdr:nvSpPr>
        <xdr:cNvPr id="74" name="【道路】&#10;有形固定資産減価償却率該当値テキスト"/>
        <xdr:cNvSpPr txBox="1"/>
      </xdr:nvSpPr>
      <xdr:spPr>
        <a:xfrm>
          <a:off x="4673600"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17780</xdr:rowOff>
    </xdr:from>
    <xdr:to>
      <xdr:col>20</xdr:col>
      <xdr:colOff>38100</xdr:colOff>
      <xdr:row>38</xdr:row>
      <xdr:rowOff>119380</xdr:rowOff>
    </xdr:to>
    <xdr:sp macro="" textlink="">
      <xdr:nvSpPr>
        <xdr:cNvPr id="75" name="楕円 74"/>
        <xdr:cNvSpPr/>
      </xdr:nvSpPr>
      <xdr:spPr>
        <a:xfrm>
          <a:off x="3746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68580</xdr:rowOff>
    </xdr:from>
    <xdr:to>
      <xdr:col>24</xdr:col>
      <xdr:colOff>63500</xdr:colOff>
      <xdr:row>38</xdr:row>
      <xdr:rowOff>93345</xdr:rowOff>
    </xdr:to>
    <xdr:cxnSp macro="">
      <xdr:nvCxnSpPr>
        <xdr:cNvPr id="76" name="直線コネクタ 75"/>
        <xdr:cNvCxnSpPr/>
      </xdr:nvCxnSpPr>
      <xdr:spPr>
        <a:xfrm>
          <a:off x="3797300" y="658368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162560</xdr:rowOff>
    </xdr:from>
    <xdr:to>
      <xdr:col>15</xdr:col>
      <xdr:colOff>101600</xdr:colOff>
      <xdr:row>38</xdr:row>
      <xdr:rowOff>92710</xdr:rowOff>
    </xdr:to>
    <xdr:sp macro="" textlink="">
      <xdr:nvSpPr>
        <xdr:cNvPr id="77" name="楕円 76"/>
        <xdr:cNvSpPr/>
      </xdr:nvSpPr>
      <xdr:spPr>
        <a:xfrm>
          <a:off x="2857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41910</xdr:rowOff>
    </xdr:from>
    <xdr:to>
      <xdr:col>19</xdr:col>
      <xdr:colOff>177800</xdr:colOff>
      <xdr:row>38</xdr:row>
      <xdr:rowOff>68580</xdr:rowOff>
    </xdr:to>
    <xdr:cxnSp macro="">
      <xdr:nvCxnSpPr>
        <xdr:cNvPr id="78" name="直線コネクタ 77"/>
        <xdr:cNvCxnSpPr/>
      </xdr:nvCxnSpPr>
      <xdr:spPr>
        <a:xfrm>
          <a:off x="2908300" y="65570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126365</xdr:rowOff>
    </xdr:from>
    <xdr:to>
      <xdr:col>10</xdr:col>
      <xdr:colOff>165100</xdr:colOff>
      <xdr:row>38</xdr:row>
      <xdr:rowOff>56515</xdr:rowOff>
    </xdr:to>
    <xdr:sp macro="" textlink="">
      <xdr:nvSpPr>
        <xdr:cNvPr id="79" name="楕円 78"/>
        <xdr:cNvSpPr/>
      </xdr:nvSpPr>
      <xdr:spPr>
        <a:xfrm>
          <a:off x="1968500" y="647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5715</xdr:rowOff>
    </xdr:from>
    <xdr:to>
      <xdr:col>15</xdr:col>
      <xdr:colOff>50800</xdr:colOff>
      <xdr:row>38</xdr:row>
      <xdr:rowOff>41910</xdr:rowOff>
    </xdr:to>
    <xdr:cxnSp macro="">
      <xdr:nvCxnSpPr>
        <xdr:cNvPr id="80" name="直線コネクタ 79"/>
        <xdr:cNvCxnSpPr/>
      </xdr:nvCxnSpPr>
      <xdr:spPr>
        <a:xfrm>
          <a:off x="2019300" y="65208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90170</xdr:rowOff>
    </xdr:from>
    <xdr:to>
      <xdr:col>6</xdr:col>
      <xdr:colOff>38100</xdr:colOff>
      <xdr:row>38</xdr:row>
      <xdr:rowOff>20320</xdr:rowOff>
    </xdr:to>
    <xdr:sp macro="" textlink="">
      <xdr:nvSpPr>
        <xdr:cNvPr id="81" name="楕円 80"/>
        <xdr:cNvSpPr/>
      </xdr:nvSpPr>
      <xdr:spPr>
        <a:xfrm>
          <a:off x="1079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140970</xdr:rowOff>
    </xdr:from>
    <xdr:to>
      <xdr:col>10</xdr:col>
      <xdr:colOff>114300</xdr:colOff>
      <xdr:row>38</xdr:row>
      <xdr:rowOff>5715</xdr:rowOff>
    </xdr:to>
    <xdr:cxnSp macro="">
      <xdr:nvCxnSpPr>
        <xdr:cNvPr id="82" name="直線コネクタ 81"/>
        <xdr:cNvCxnSpPr/>
      </xdr:nvCxnSpPr>
      <xdr:spPr>
        <a:xfrm>
          <a:off x="1130300" y="648462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83"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162577</xdr:rowOff>
    </xdr:from>
    <xdr:ext cx="405111" cy="259045"/>
    <xdr:sp macro="" textlink="">
      <xdr:nvSpPr>
        <xdr:cNvPr id="84" name="n_2aveValue【道路】&#10;有形固定資産減価償却率"/>
        <xdr:cNvSpPr txBox="1"/>
      </xdr:nvSpPr>
      <xdr:spPr>
        <a:xfrm>
          <a:off x="2705744"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105427</xdr:rowOff>
    </xdr:from>
    <xdr:ext cx="405111" cy="259045"/>
    <xdr:sp macro="" textlink="">
      <xdr:nvSpPr>
        <xdr:cNvPr id="85" name="n_3aveValue【道路】&#10;有形固定資産減価償却率"/>
        <xdr:cNvSpPr txBox="1"/>
      </xdr:nvSpPr>
      <xdr:spPr>
        <a:xfrm>
          <a:off x="1816744" y="610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120667</xdr:rowOff>
    </xdr:from>
    <xdr:ext cx="405111" cy="259045"/>
    <xdr:sp macro="" textlink="">
      <xdr:nvSpPr>
        <xdr:cNvPr id="86" name="n_4aveValue【道路】&#10;有形固定資産減価償却率"/>
        <xdr:cNvSpPr txBox="1"/>
      </xdr:nvSpPr>
      <xdr:spPr>
        <a:xfrm>
          <a:off x="927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110507</xdr:rowOff>
    </xdr:from>
    <xdr:ext cx="405111" cy="259045"/>
    <xdr:sp macro="" textlink="">
      <xdr:nvSpPr>
        <xdr:cNvPr id="87" name="n_1mainValue【道路】&#10;有形固定資産減価償却率"/>
        <xdr:cNvSpPr txBox="1"/>
      </xdr:nvSpPr>
      <xdr:spPr>
        <a:xfrm>
          <a:off x="35820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83837</xdr:rowOff>
    </xdr:from>
    <xdr:ext cx="405111" cy="259045"/>
    <xdr:sp macro="" textlink="">
      <xdr:nvSpPr>
        <xdr:cNvPr id="88" name="n_2mainValue【道路】&#10;有形固定資産減価償却率"/>
        <xdr:cNvSpPr txBox="1"/>
      </xdr:nvSpPr>
      <xdr:spPr>
        <a:xfrm>
          <a:off x="2705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47642</xdr:rowOff>
    </xdr:from>
    <xdr:ext cx="405111" cy="259045"/>
    <xdr:sp macro="" textlink="">
      <xdr:nvSpPr>
        <xdr:cNvPr id="89" name="n_3mainValue【道路】&#10;有形固定資産減価償却率"/>
        <xdr:cNvSpPr txBox="1"/>
      </xdr:nvSpPr>
      <xdr:spPr>
        <a:xfrm>
          <a:off x="1816744" y="656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11447</xdr:rowOff>
    </xdr:from>
    <xdr:ext cx="405111" cy="259045"/>
    <xdr:sp macro="" textlink="">
      <xdr:nvSpPr>
        <xdr:cNvPr id="90" name="n_4mainValue【道路】&#10;有形固定資産減価償却率"/>
        <xdr:cNvSpPr txBox="1"/>
      </xdr:nvSpPr>
      <xdr:spPr>
        <a:xfrm>
          <a:off x="927744" y="652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58043</xdr:rowOff>
    </xdr:from>
    <xdr:ext cx="534377" cy="259045"/>
    <xdr:sp macro="" textlink="">
      <xdr:nvSpPr>
        <xdr:cNvPr id="119" name="【道路】&#10;一人当たり延長平均値テキスト"/>
        <xdr:cNvSpPr txBox="1"/>
      </xdr:nvSpPr>
      <xdr:spPr>
        <a:xfrm>
          <a:off x="10515600" y="6916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71158</xdr:rowOff>
    </xdr:from>
    <xdr:to>
      <xdr:col>50</xdr:col>
      <xdr:colOff>165100</xdr:colOff>
      <xdr:row>41</xdr:row>
      <xdr:rowOff>1308</xdr:rowOff>
    </xdr:to>
    <xdr:sp macro="" textlink="">
      <xdr:nvSpPr>
        <xdr:cNvPr id="121" name="フローチャート: 判断 120"/>
        <xdr:cNvSpPr/>
      </xdr:nvSpPr>
      <xdr:spPr>
        <a:xfrm>
          <a:off x="9588500" y="692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71348</xdr:rowOff>
    </xdr:from>
    <xdr:to>
      <xdr:col>46</xdr:col>
      <xdr:colOff>38100</xdr:colOff>
      <xdr:row>41</xdr:row>
      <xdr:rowOff>1498</xdr:rowOff>
    </xdr:to>
    <xdr:sp macro="" textlink="">
      <xdr:nvSpPr>
        <xdr:cNvPr id="122" name="フローチャート: 判断 121"/>
        <xdr:cNvSpPr/>
      </xdr:nvSpPr>
      <xdr:spPr>
        <a:xfrm>
          <a:off x="8699500" y="692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31400</xdr:rowOff>
    </xdr:from>
    <xdr:to>
      <xdr:col>41</xdr:col>
      <xdr:colOff>101600</xdr:colOff>
      <xdr:row>40</xdr:row>
      <xdr:rowOff>133000</xdr:rowOff>
    </xdr:to>
    <xdr:sp macro="" textlink="">
      <xdr:nvSpPr>
        <xdr:cNvPr id="123" name="フローチャート: 判断 122"/>
        <xdr:cNvSpPr/>
      </xdr:nvSpPr>
      <xdr:spPr>
        <a:xfrm>
          <a:off x="7810500" y="688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64700</xdr:rowOff>
    </xdr:from>
    <xdr:to>
      <xdr:col>36</xdr:col>
      <xdr:colOff>165100</xdr:colOff>
      <xdr:row>40</xdr:row>
      <xdr:rowOff>166300</xdr:rowOff>
    </xdr:to>
    <xdr:sp macro="" textlink="">
      <xdr:nvSpPr>
        <xdr:cNvPr id="124" name="フローチャート: 判断 123"/>
        <xdr:cNvSpPr/>
      </xdr:nvSpPr>
      <xdr:spPr>
        <a:xfrm>
          <a:off x="6921500" y="69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126536</xdr:rowOff>
    </xdr:from>
    <xdr:to>
      <xdr:col>55</xdr:col>
      <xdr:colOff>50800</xdr:colOff>
      <xdr:row>40</xdr:row>
      <xdr:rowOff>56686</xdr:rowOff>
    </xdr:to>
    <xdr:sp macro="" textlink="">
      <xdr:nvSpPr>
        <xdr:cNvPr id="130" name="楕円 129"/>
        <xdr:cNvSpPr/>
      </xdr:nvSpPr>
      <xdr:spPr>
        <a:xfrm>
          <a:off x="10426700" y="6813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149413</xdr:rowOff>
    </xdr:from>
    <xdr:ext cx="534377" cy="259045"/>
    <xdr:sp macro="" textlink="">
      <xdr:nvSpPr>
        <xdr:cNvPr id="131" name="【道路】&#10;一人当たり延長該当値テキスト"/>
        <xdr:cNvSpPr txBox="1"/>
      </xdr:nvSpPr>
      <xdr:spPr>
        <a:xfrm>
          <a:off x="10515600" y="666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132404</xdr:rowOff>
    </xdr:from>
    <xdr:to>
      <xdr:col>50</xdr:col>
      <xdr:colOff>165100</xdr:colOff>
      <xdr:row>40</xdr:row>
      <xdr:rowOff>62554</xdr:rowOff>
    </xdr:to>
    <xdr:sp macro="" textlink="">
      <xdr:nvSpPr>
        <xdr:cNvPr id="132" name="楕円 131"/>
        <xdr:cNvSpPr/>
      </xdr:nvSpPr>
      <xdr:spPr>
        <a:xfrm>
          <a:off x="9588500" y="681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5886</xdr:rowOff>
    </xdr:from>
    <xdr:to>
      <xdr:col>55</xdr:col>
      <xdr:colOff>0</xdr:colOff>
      <xdr:row>40</xdr:row>
      <xdr:rowOff>11754</xdr:rowOff>
    </xdr:to>
    <xdr:cxnSp macro="">
      <xdr:nvCxnSpPr>
        <xdr:cNvPr id="133" name="直線コネクタ 132"/>
        <xdr:cNvCxnSpPr/>
      </xdr:nvCxnSpPr>
      <xdr:spPr>
        <a:xfrm flipV="1">
          <a:off x="9639300" y="6863886"/>
          <a:ext cx="8382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137243</xdr:rowOff>
    </xdr:from>
    <xdr:to>
      <xdr:col>46</xdr:col>
      <xdr:colOff>38100</xdr:colOff>
      <xdr:row>40</xdr:row>
      <xdr:rowOff>67393</xdr:rowOff>
    </xdr:to>
    <xdr:sp macro="" textlink="">
      <xdr:nvSpPr>
        <xdr:cNvPr id="134" name="楕円 133"/>
        <xdr:cNvSpPr/>
      </xdr:nvSpPr>
      <xdr:spPr>
        <a:xfrm>
          <a:off x="8699500" y="682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11754</xdr:rowOff>
    </xdr:from>
    <xdr:to>
      <xdr:col>50</xdr:col>
      <xdr:colOff>114300</xdr:colOff>
      <xdr:row>40</xdr:row>
      <xdr:rowOff>16593</xdr:rowOff>
    </xdr:to>
    <xdr:cxnSp macro="">
      <xdr:nvCxnSpPr>
        <xdr:cNvPr id="135" name="直線コネクタ 134"/>
        <xdr:cNvCxnSpPr/>
      </xdr:nvCxnSpPr>
      <xdr:spPr>
        <a:xfrm flipV="1">
          <a:off x="8750300" y="6869754"/>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141377</xdr:rowOff>
    </xdr:from>
    <xdr:to>
      <xdr:col>41</xdr:col>
      <xdr:colOff>101600</xdr:colOff>
      <xdr:row>40</xdr:row>
      <xdr:rowOff>71527</xdr:rowOff>
    </xdr:to>
    <xdr:sp macro="" textlink="">
      <xdr:nvSpPr>
        <xdr:cNvPr id="136" name="楕円 135"/>
        <xdr:cNvSpPr/>
      </xdr:nvSpPr>
      <xdr:spPr>
        <a:xfrm>
          <a:off x="7810500" y="682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16593</xdr:rowOff>
    </xdr:from>
    <xdr:to>
      <xdr:col>45</xdr:col>
      <xdr:colOff>177800</xdr:colOff>
      <xdr:row>40</xdr:row>
      <xdr:rowOff>20727</xdr:rowOff>
    </xdr:to>
    <xdr:cxnSp macro="">
      <xdr:nvCxnSpPr>
        <xdr:cNvPr id="137" name="直線コネクタ 136"/>
        <xdr:cNvCxnSpPr/>
      </xdr:nvCxnSpPr>
      <xdr:spPr>
        <a:xfrm flipV="1">
          <a:off x="7861300" y="6874593"/>
          <a:ext cx="889000" cy="4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145624</xdr:rowOff>
    </xdr:from>
    <xdr:to>
      <xdr:col>36</xdr:col>
      <xdr:colOff>165100</xdr:colOff>
      <xdr:row>40</xdr:row>
      <xdr:rowOff>75774</xdr:rowOff>
    </xdr:to>
    <xdr:sp macro="" textlink="">
      <xdr:nvSpPr>
        <xdr:cNvPr id="138" name="楕円 137"/>
        <xdr:cNvSpPr/>
      </xdr:nvSpPr>
      <xdr:spPr>
        <a:xfrm>
          <a:off x="6921500" y="683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20727</xdr:rowOff>
    </xdr:from>
    <xdr:to>
      <xdr:col>41</xdr:col>
      <xdr:colOff>50800</xdr:colOff>
      <xdr:row>40</xdr:row>
      <xdr:rowOff>24974</xdr:rowOff>
    </xdr:to>
    <xdr:cxnSp macro="">
      <xdr:nvCxnSpPr>
        <xdr:cNvPr id="139" name="直線コネクタ 138"/>
        <xdr:cNvCxnSpPr/>
      </xdr:nvCxnSpPr>
      <xdr:spPr>
        <a:xfrm flipV="1">
          <a:off x="6972300" y="6878727"/>
          <a:ext cx="889000" cy="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40</xdr:row>
      <xdr:rowOff>163885</xdr:rowOff>
    </xdr:from>
    <xdr:ext cx="534377" cy="259045"/>
    <xdr:sp macro="" textlink="">
      <xdr:nvSpPr>
        <xdr:cNvPr id="140" name="n_1aveValue【道路】&#10;一人当たり延長"/>
        <xdr:cNvSpPr txBox="1"/>
      </xdr:nvSpPr>
      <xdr:spPr>
        <a:xfrm>
          <a:off x="9359411" y="702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164075</xdr:rowOff>
    </xdr:from>
    <xdr:ext cx="534377" cy="259045"/>
    <xdr:sp macro="" textlink="">
      <xdr:nvSpPr>
        <xdr:cNvPr id="141" name="n_2aveValue【道路】&#10;一人当たり延長"/>
        <xdr:cNvSpPr txBox="1"/>
      </xdr:nvSpPr>
      <xdr:spPr>
        <a:xfrm>
          <a:off x="8483111" y="702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124127</xdr:rowOff>
    </xdr:from>
    <xdr:ext cx="534377" cy="259045"/>
    <xdr:sp macro="" textlink="">
      <xdr:nvSpPr>
        <xdr:cNvPr id="142" name="n_3aveValue【道路】&#10;一人当たり延長"/>
        <xdr:cNvSpPr txBox="1"/>
      </xdr:nvSpPr>
      <xdr:spPr>
        <a:xfrm>
          <a:off x="7594111" y="698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157427</xdr:rowOff>
    </xdr:from>
    <xdr:ext cx="534377" cy="259045"/>
    <xdr:sp macro="" textlink="">
      <xdr:nvSpPr>
        <xdr:cNvPr id="143" name="n_4aveValue【道路】&#10;一人当たり延長"/>
        <xdr:cNvSpPr txBox="1"/>
      </xdr:nvSpPr>
      <xdr:spPr>
        <a:xfrm>
          <a:off x="6705111" y="701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79081</xdr:rowOff>
    </xdr:from>
    <xdr:ext cx="534377" cy="259045"/>
    <xdr:sp macro="" textlink="">
      <xdr:nvSpPr>
        <xdr:cNvPr id="144" name="n_1mainValue【道路】&#10;一人当たり延長"/>
        <xdr:cNvSpPr txBox="1"/>
      </xdr:nvSpPr>
      <xdr:spPr>
        <a:xfrm>
          <a:off x="9359411" y="659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83920</xdr:rowOff>
    </xdr:from>
    <xdr:ext cx="534377" cy="259045"/>
    <xdr:sp macro="" textlink="">
      <xdr:nvSpPr>
        <xdr:cNvPr id="145" name="n_2mainValue【道路】&#10;一人当たり延長"/>
        <xdr:cNvSpPr txBox="1"/>
      </xdr:nvSpPr>
      <xdr:spPr>
        <a:xfrm>
          <a:off x="8483111" y="659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88054</xdr:rowOff>
    </xdr:from>
    <xdr:ext cx="534377" cy="259045"/>
    <xdr:sp macro="" textlink="">
      <xdr:nvSpPr>
        <xdr:cNvPr id="146" name="n_3mainValue【道路】&#10;一人当たり延長"/>
        <xdr:cNvSpPr txBox="1"/>
      </xdr:nvSpPr>
      <xdr:spPr>
        <a:xfrm>
          <a:off x="7594111" y="660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92301</xdr:rowOff>
    </xdr:from>
    <xdr:ext cx="534377" cy="259045"/>
    <xdr:sp macro="" textlink="">
      <xdr:nvSpPr>
        <xdr:cNvPr id="147" name="n_4mainValue【道路】&#10;一人当たり延長"/>
        <xdr:cNvSpPr txBox="1"/>
      </xdr:nvSpPr>
      <xdr:spPr>
        <a:xfrm>
          <a:off x="6705111" y="660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95267</xdr:rowOff>
    </xdr:from>
    <xdr:ext cx="405111" cy="259045"/>
    <xdr:sp macro="" textlink="">
      <xdr:nvSpPr>
        <xdr:cNvPr id="177" name="【橋りょう・トンネル】&#10;有形固定資産減価償却率平均値テキスト"/>
        <xdr:cNvSpPr txBox="1"/>
      </xdr:nvSpPr>
      <xdr:spPr>
        <a:xfrm>
          <a:off x="4673600" y="10210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103505</xdr:rowOff>
    </xdr:from>
    <xdr:to>
      <xdr:col>15</xdr:col>
      <xdr:colOff>101600</xdr:colOff>
      <xdr:row>60</xdr:row>
      <xdr:rowOff>33655</xdr:rowOff>
    </xdr:to>
    <xdr:sp macro="" textlink="">
      <xdr:nvSpPr>
        <xdr:cNvPr id="180" name="フローチャート: 判断 179"/>
        <xdr:cNvSpPr/>
      </xdr:nvSpPr>
      <xdr:spPr>
        <a:xfrm>
          <a:off x="2857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65405</xdr:rowOff>
    </xdr:from>
    <xdr:to>
      <xdr:col>10</xdr:col>
      <xdr:colOff>165100</xdr:colOff>
      <xdr:row>59</xdr:row>
      <xdr:rowOff>167005</xdr:rowOff>
    </xdr:to>
    <xdr:sp macro="" textlink="">
      <xdr:nvSpPr>
        <xdr:cNvPr id="181" name="フローチャート: 判断 180"/>
        <xdr:cNvSpPr/>
      </xdr:nvSpPr>
      <xdr:spPr>
        <a:xfrm>
          <a:off x="1968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38735</xdr:rowOff>
    </xdr:from>
    <xdr:to>
      <xdr:col>6</xdr:col>
      <xdr:colOff>38100</xdr:colOff>
      <xdr:row>59</xdr:row>
      <xdr:rowOff>140335</xdr:rowOff>
    </xdr:to>
    <xdr:sp macro="" textlink="">
      <xdr:nvSpPr>
        <xdr:cNvPr id="182" name="フローチャート: 判断 181"/>
        <xdr:cNvSpPr/>
      </xdr:nvSpPr>
      <xdr:spPr>
        <a:xfrm>
          <a:off x="1079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73025</xdr:rowOff>
    </xdr:from>
    <xdr:to>
      <xdr:col>24</xdr:col>
      <xdr:colOff>114300</xdr:colOff>
      <xdr:row>60</xdr:row>
      <xdr:rowOff>3175</xdr:rowOff>
    </xdr:to>
    <xdr:sp macro="" textlink="">
      <xdr:nvSpPr>
        <xdr:cNvPr id="188" name="楕円 187"/>
        <xdr:cNvSpPr/>
      </xdr:nvSpPr>
      <xdr:spPr>
        <a:xfrm>
          <a:off x="45847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95902</xdr:rowOff>
    </xdr:from>
    <xdr:ext cx="405111" cy="259045"/>
    <xdr:sp macro="" textlink="">
      <xdr:nvSpPr>
        <xdr:cNvPr id="189" name="【橋りょう・トンネル】&#10;有形固定資産減価償却率該当値テキスト"/>
        <xdr:cNvSpPr txBox="1"/>
      </xdr:nvSpPr>
      <xdr:spPr>
        <a:xfrm>
          <a:off x="4673600"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42545</xdr:rowOff>
    </xdr:from>
    <xdr:to>
      <xdr:col>20</xdr:col>
      <xdr:colOff>38100</xdr:colOff>
      <xdr:row>59</xdr:row>
      <xdr:rowOff>144145</xdr:rowOff>
    </xdr:to>
    <xdr:sp macro="" textlink="">
      <xdr:nvSpPr>
        <xdr:cNvPr id="190" name="楕円 189"/>
        <xdr:cNvSpPr/>
      </xdr:nvSpPr>
      <xdr:spPr>
        <a:xfrm>
          <a:off x="3746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93345</xdr:rowOff>
    </xdr:from>
    <xdr:to>
      <xdr:col>24</xdr:col>
      <xdr:colOff>63500</xdr:colOff>
      <xdr:row>59</xdr:row>
      <xdr:rowOff>123825</xdr:rowOff>
    </xdr:to>
    <xdr:cxnSp macro="">
      <xdr:nvCxnSpPr>
        <xdr:cNvPr id="191" name="直線コネクタ 190"/>
        <xdr:cNvCxnSpPr/>
      </xdr:nvCxnSpPr>
      <xdr:spPr>
        <a:xfrm>
          <a:off x="3797300" y="1020889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6350</xdr:rowOff>
    </xdr:from>
    <xdr:to>
      <xdr:col>15</xdr:col>
      <xdr:colOff>101600</xdr:colOff>
      <xdr:row>59</xdr:row>
      <xdr:rowOff>107950</xdr:rowOff>
    </xdr:to>
    <xdr:sp macro="" textlink="">
      <xdr:nvSpPr>
        <xdr:cNvPr id="192" name="楕円 191"/>
        <xdr:cNvSpPr/>
      </xdr:nvSpPr>
      <xdr:spPr>
        <a:xfrm>
          <a:off x="2857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57150</xdr:rowOff>
    </xdr:from>
    <xdr:to>
      <xdr:col>19</xdr:col>
      <xdr:colOff>177800</xdr:colOff>
      <xdr:row>59</xdr:row>
      <xdr:rowOff>93345</xdr:rowOff>
    </xdr:to>
    <xdr:cxnSp macro="">
      <xdr:nvCxnSpPr>
        <xdr:cNvPr id="193" name="直線コネクタ 192"/>
        <xdr:cNvCxnSpPr/>
      </xdr:nvCxnSpPr>
      <xdr:spPr>
        <a:xfrm>
          <a:off x="2908300" y="101727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160655</xdr:rowOff>
    </xdr:from>
    <xdr:to>
      <xdr:col>10</xdr:col>
      <xdr:colOff>165100</xdr:colOff>
      <xdr:row>59</xdr:row>
      <xdr:rowOff>90805</xdr:rowOff>
    </xdr:to>
    <xdr:sp macro="" textlink="">
      <xdr:nvSpPr>
        <xdr:cNvPr id="194" name="楕円 193"/>
        <xdr:cNvSpPr/>
      </xdr:nvSpPr>
      <xdr:spPr>
        <a:xfrm>
          <a:off x="19685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40005</xdr:rowOff>
    </xdr:from>
    <xdr:to>
      <xdr:col>15</xdr:col>
      <xdr:colOff>50800</xdr:colOff>
      <xdr:row>59</xdr:row>
      <xdr:rowOff>57150</xdr:rowOff>
    </xdr:to>
    <xdr:cxnSp macro="">
      <xdr:nvCxnSpPr>
        <xdr:cNvPr id="195" name="直線コネクタ 194"/>
        <xdr:cNvCxnSpPr/>
      </xdr:nvCxnSpPr>
      <xdr:spPr>
        <a:xfrm>
          <a:off x="2019300" y="1015555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133985</xdr:rowOff>
    </xdr:from>
    <xdr:to>
      <xdr:col>6</xdr:col>
      <xdr:colOff>38100</xdr:colOff>
      <xdr:row>59</xdr:row>
      <xdr:rowOff>64135</xdr:rowOff>
    </xdr:to>
    <xdr:sp macro="" textlink="">
      <xdr:nvSpPr>
        <xdr:cNvPr id="196" name="楕円 195"/>
        <xdr:cNvSpPr/>
      </xdr:nvSpPr>
      <xdr:spPr>
        <a:xfrm>
          <a:off x="1079500" y="1007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13335</xdr:rowOff>
    </xdr:from>
    <xdr:to>
      <xdr:col>10</xdr:col>
      <xdr:colOff>114300</xdr:colOff>
      <xdr:row>59</xdr:row>
      <xdr:rowOff>40005</xdr:rowOff>
    </xdr:to>
    <xdr:cxnSp macro="">
      <xdr:nvCxnSpPr>
        <xdr:cNvPr id="197" name="直線コネクタ 196"/>
        <xdr:cNvCxnSpPr/>
      </xdr:nvCxnSpPr>
      <xdr:spPr>
        <a:xfrm>
          <a:off x="1130300" y="101288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51452</xdr:rowOff>
    </xdr:from>
    <xdr:ext cx="405111" cy="259045"/>
    <xdr:sp macro="" textlink="">
      <xdr:nvSpPr>
        <xdr:cNvPr id="198" name="n_1aveValue【橋りょう・トンネル】&#10;有形固定資産減価償却率"/>
        <xdr:cNvSpPr txBox="1"/>
      </xdr:nvSpPr>
      <xdr:spPr>
        <a:xfrm>
          <a:off x="3582044" y="1033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24782</xdr:rowOff>
    </xdr:from>
    <xdr:ext cx="405111" cy="259045"/>
    <xdr:sp macro="" textlink="">
      <xdr:nvSpPr>
        <xdr:cNvPr id="199" name="n_2aveValue【橋りょう・トンネル】&#10;有形固定資産減価償却率"/>
        <xdr:cNvSpPr txBox="1"/>
      </xdr:nvSpPr>
      <xdr:spPr>
        <a:xfrm>
          <a:off x="2705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158132</xdr:rowOff>
    </xdr:from>
    <xdr:ext cx="405111" cy="259045"/>
    <xdr:sp macro="" textlink="">
      <xdr:nvSpPr>
        <xdr:cNvPr id="200" name="n_3aveValue【橋りょう・トンネル】&#10;有形固定資産減価償却率"/>
        <xdr:cNvSpPr txBox="1"/>
      </xdr:nvSpPr>
      <xdr:spPr>
        <a:xfrm>
          <a:off x="1816744" y="1027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131462</xdr:rowOff>
    </xdr:from>
    <xdr:ext cx="405111" cy="259045"/>
    <xdr:sp macro="" textlink="">
      <xdr:nvSpPr>
        <xdr:cNvPr id="201" name="n_4aveValue【橋りょう・トンネル】&#10;有形固定資産減価償却率"/>
        <xdr:cNvSpPr txBox="1"/>
      </xdr:nvSpPr>
      <xdr:spPr>
        <a:xfrm>
          <a:off x="927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160672</xdr:rowOff>
    </xdr:from>
    <xdr:ext cx="405111" cy="259045"/>
    <xdr:sp macro="" textlink="">
      <xdr:nvSpPr>
        <xdr:cNvPr id="202" name="n_1mainValue【橋りょう・トンネル】&#10;有形固定資産減価償却率"/>
        <xdr:cNvSpPr txBox="1"/>
      </xdr:nvSpPr>
      <xdr:spPr>
        <a:xfrm>
          <a:off x="35820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124477</xdr:rowOff>
    </xdr:from>
    <xdr:ext cx="405111" cy="259045"/>
    <xdr:sp macro="" textlink="">
      <xdr:nvSpPr>
        <xdr:cNvPr id="203" name="n_2mainValue【橋りょう・トンネル】&#10;有形固定資産減価償却率"/>
        <xdr:cNvSpPr txBox="1"/>
      </xdr:nvSpPr>
      <xdr:spPr>
        <a:xfrm>
          <a:off x="2705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107332</xdr:rowOff>
    </xdr:from>
    <xdr:ext cx="405111" cy="259045"/>
    <xdr:sp macro="" textlink="">
      <xdr:nvSpPr>
        <xdr:cNvPr id="204" name="n_3mainValue【橋りょう・トンネル】&#10;有形固定資産減価償却率"/>
        <xdr:cNvSpPr txBox="1"/>
      </xdr:nvSpPr>
      <xdr:spPr>
        <a:xfrm>
          <a:off x="1816744" y="987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80662</xdr:rowOff>
    </xdr:from>
    <xdr:ext cx="405111" cy="259045"/>
    <xdr:sp macro="" textlink="">
      <xdr:nvSpPr>
        <xdr:cNvPr id="205" name="n_4mainValue【橋りょう・トンネル】&#10;有形固定資産減価償却率"/>
        <xdr:cNvSpPr txBox="1"/>
      </xdr:nvSpPr>
      <xdr:spPr>
        <a:xfrm>
          <a:off x="927744" y="985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151769</xdr:rowOff>
    </xdr:from>
    <xdr:ext cx="599010" cy="259045"/>
    <xdr:sp macro="" textlink="">
      <xdr:nvSpPr>
        <xdr:cNvPr id="232" name="【橋りょう・トンネル】&#10;一人当たり有形固定資産（償却資産）額平均値テキスト"/>
        <xdr:cNvSpPr txBox="1"/>
      </xdr:nvSpPr>
      <xdr:spPr>
        <a:xfrm>
          <a:off x="10515600" y="10438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4032</xdr:rowOff>
    </xdr:from>
    <xdr:to>
      <xdr:col>50</xdr:col>
      <xdr:colOff>165100</xdr:colOff>
      <xdr:row>61</xdr:row>
      <xdr:rowOff>105632</xdr:rowOff>
    </xdr:to>
    <xdr:sp macro="" textlink="">
      <xdr:nvSpPr>
        <xdr:cNvPr id="234" name="フローチャート: 判断 233"/>
        <xdr:cNvSpPr/>
      </xdr:nvSpPr>
      <xdr:spPr>
        <a:xfrm>
          <a:off x="9588500" y="1046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1574</xdr:rowOff>
    </xdr:from>
    <xdr:to>
      <xdr:col>46</xdr:col>
      <xdr:colOff>38100</xdr:colOff>
      <xdr:row>61</xdr:row>
      <xdr:rowOff>103174</xdr:rowOff>
    </xdr:to>
    <xdr:sp macro="" textlink="">
      <xdr:nvSpPr>
        <xdr:cNvPr id="235" name="フローチャート: 判断 234"/>
        <xdr:cNvSpPr/>
      </xdr:nvSpPr>
      <xdr:spPr>
        <a:xfrm>
          <a:off x="8699500" y="1046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17206</xdr:rowOff>
    </xdr:from>
    <xdr:to>
      <xdr:col>41</xdr:col>
      <xdr:colOff>101600</xdr:colOff>
      <xdr:row>61</xdr:row>
      <xdr:rowOff>118806</xdr:rowOff>
    </xdr:to>
    <xdr:sp macro="" textlink="">
      <xdr:nvSpPr>
        <xdr:cNvPr id="236" name="フローチャート: 判断 235"/>
        <xdr:cNvSpPr/>
      </xdr:nvSpPr>
      <xdr:spPr>
        <a:xfrm>
          <a:off x="7810500" y="104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36333</xdr:rowOff>
    </xdr:from>
    <xdr:to>
      <xdr:col>36</xdr:col>
      <xdr:colOff>165100</xdr:colOff>
      <xdr:row>61</xdr:row>
      <xdr:rowOff>137933</xdr:rowOff>
    </xdr:to>
    <xdr:sp macro="" textlink="">
      <xdr:nvSpPr>
        <xdr:cNvPr id="237" name="フローチャート: 判断 236"/>
        <xdr:cNvSpPr/>
      </xdr:nvSpPr>
      <xdr:spPr>
        <a:xfrm>
          <a:off x="6921500" y="10494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4528</xdr:rowOff>
    </xdr:from>
    <xdr:to>
      <xdr:col>55</xdr:col>
      <xdr:colOff>50800</xdr:colOff>
      <xdr:row>58</xdr:row>
      <xdr:rowOff>106128</xdr:rowOff>
    </xdr:to>
    <xdr:sp macro="" textlink="">
      <xdr:nvSpPr>
        <xdr:cNvPr id="243" name="楕円 242"/>
        <xdr:cNvSpPr/>
      </xdr:nvSpPr>
      <xdr:spPr>
        <a:xfrm>
          <a:off x="10426700" y="994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27405</xdr:rowOff>
    </xdr:from>
    <xdr:ext cx="599010" cy="259045"/>
    <xdr:sp macro="" textlink="">
      <xdr:nvSpPr>
        <xdr:cNvPr id="244" name="【橋りょう・トンネル】&#10;一人当たり有形固定資産（償却資産）額該当値テキスト"/>
        <xdr:cNvSpPr txBox="1"/>
      </xdr:nvSpPr>
      <xdr:spPr>
        <a:xfrm>
          <a:off x="10515600" y="9800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21006</xdr:rowOff>
    </xdr:from>
    <xdr:to>
      <xdr:col>50</xdr:col>
      <xdr:colOff>165100</xdr:colOff>
      <xdr:row>58</xdr:row>
      <xdr:rowOff>122606</xdr:rowOff>
    </xdr:to>
    <xdr:sp macro="" textlink="">
      <xdr:nvSpPr>
        <xdr:cNvPr id="245" name="楕円 244"/>
        <xdr:cNvSpPr/>
      </xdr:nvSpPr>
      <xdr:spPr>
        <a:xfrm>
          <a:off x="9588500" y="996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55328</xdr:rowOff>
    </xdr:from>
    <xdr:to>
      <xdr:col>55</xdr:col>
      <xdr:colOff>0</xdr:colOff>
      <xdr:row>58</xdr:row>
      <xdr:rowOff>71806</xdr:rowOff>
    </xdr:to>
    <xdr:cxnSp macro="">
      <xdr:nvCxnSpPr>
        <xdr:cNvPr id="246" name="直線コネクタ 245"/>
        <xdr:cNvCxnSpPr/>
      </xdr:nvCxnSpPr>
      <xdr:spPr>
        <a:xfrm flipV="1">
          <a:off x="9639300" y="9999428"/>
          <a:ext cx="838200" cy="1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63953</xdr:rowOff>
    </xdr:from>
    <xdr:to>
      <xdr:col>46</xdr:col>
      <xdr:colOff>38100</xdr:colOff>
      <xdr:row>58</xdr:row>
      <xdr:rowOff>165553</xdr:rowOff>
    </xdr:to>
    <xdr:sp macro="" textlink="">
      <xdr:nvSpPr>
        <xdr:cNvPr id="247" name="楕円 246"/>
        <xdr:cNvSpPr/>
      </xdr:nvSpPr>
      <xdr:spPr>
        <a:xfrm>
          <a:off x="8699500" y="1000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71806</xdr:rowOff>
    </xdr:from>
    <xdr:to>
      <xdr:col>50</xdr:col>
      <xdr:colOff>114300</xdr:colOff>
      <xdr:row>58</xdr:row>
      <xdr:rowOff>114753</xdr:rowOff>
    </xdr:to>
    <xdr:cxnSp macro="">
      <xdr:nvCxnSpPr>
        <xdr:cNvPr id="248" name="直線コネクタ 247"/>
        <xdr:cNvCxnSpPr/>
      </xdr:nvCxnSpPr>
      <xdr:spPr>
        <a:xfrm flipV="1">
          <a:off x="8750300" y="10015906"/>
          <a:ext cx="889000" cy="42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52050</xdr:rowOff>
    </xdr:from>
    <xdr:to>
      <xdr:col>41</xdr:col>
      <xdr:colOff>101600</xdr:colOff>
      <xdr:row>58</xdr:row>
      <xdr:rowOff>153650</xdr:rowOff>
    </xdr:to>
    <xdr:sp macro="" textlink="">
      <xdr:nvSpPr>
        <xdr:cNvPr id="249" name="楕円 248"/>
        <xdr:cNvSpPr/>
      </xdr:nvSpPr>
      <xdr:spPr>
        <a:xfrm>
          <a:off x="7810500" y="99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102850</xdr:rowOff>
    </xdr:from>
    <xdr:to>
      <xdr:col>45</xdr:col>
      <xdr:colOff>177800</xdr:colOff>
      <xdr:row>58</xdr:row>
      <xdr:rowOff>114753</xdr:rowOff>
    </xdr:to>
    <xdr:cxnSp macro="">
      <xdr:nvCxnSpPr>
        <xdr:cNvPr id="250" name="直線コネクタ 249"/>
        <xdr:cNvCxnSpPr/>
      </xdr:nvCxnSpPr>
      <xdr:spPr>
        <a:xfrm>
          <a:off x="7861300" y="10046950"/>
          <a:ext cx="889000" cy="1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58</xdr:row>
      <xdr:rowOff>64348</xdr:rowOff>
    </xdr:from>
    <xdr:to>
      <xdr:col>36</xdr:col>
      <xdr:colOff>165100</xdr:colOff>
      <xdr:row>58</xdr:row>
      <xdr:rowOff>165948</xdr:rowOff>
    </xdr:to>
    <xdr:sp macro="" textlink="">
      <xdr:nvSpPr>
        <xdr:cNvPr id="251" name="楕円 250"/>
        <xdr:cNvSpPr/>
      </xdr:nvSpPr>
      <xdr:spPr>
        <a:xfrm>
          <a:off x="6921500" y="1000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58</xdr:row>
      <xdr:rowOff>102850</xdr:rowOff>
    </xdr:from>
    <xdr:to>
      <xdr:col>41</xdr:col>
      <xdr:colOff>50800</xdr:colOff>
      <xdr:row>58</xdr:row>
      <xdr:rowOff>115148</xdr:rowOff>
    </xdr:to>
    <xdr:cxnSp macro="">
      <xdr:nvCxnSpPr>
        <xdr:cNvPr id="252" name="直線コネクタ 251"/>
        <xdr:cNvCxnSpPr/>
      </xdr:nvCxnSpPr>
      <xdr:spPr>
        <a:xfrm flipV="1">
          <a:off x="6972300" y="10046950"/>
          <a:ext cx="889000" cy="1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96759</xdr:rowOff>
    </xdr:from>
    <xdr:ext cx="599010" cy="259045"/>
    <xdr:sp macro="" textlink="">
      <xdr:nvSpPr>
        <xdr:cNvPr id="253" name="n_1aveValue【橋りょう・トンネル】&#10;一人当たり有形固定資産（償却資産）額"/>
        <xdr:cNvSpPr txBox="1"/>
      </xdr:nvSpPr>
      <xdr:spPr>
        <a:xfrm>
          <a:off x="9327095" y="10555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94301</xdr:rowOff>
    </xdr:from>
    <xdr:ext cx="599010" cy="259045"/>
    <xdr:sp macro="" textlink="">
      <xdr:nvSpPr>
        <xdr:cNvPr id="254" name="n_2aveValue【橋りょう・トンネル】&#10;一人当たり有形固定資産（償却資産）額"/>
        <xdr:cNvSpPr txBox="1"/>
      </xdr:nvSpPr>
      <xdr:spPr>
        <a:xfrm>
          <a:off x="8450795" y="10552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109933</xdr:rowOff>
    </xdr:from>
    <xdr:ext cx="599010" cy="259045"/>
    <xdr:sp macro="" textlink="">
      <xdr:nvSpPr>
        <xdr:cNvPr id="255" name="n_3aveValue【橋りょう・トンネル】&#10;一人当たり有形固定資産（償却資産）額"/>
        <xdr:cNvSpPr txBox="1"/>
      </xdr:nvSpPr>
      <xdr:spPr>
        <a:xfrm>
          <a:off x="7561795" y="1056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129060</xdr:rowOff>
    </xdr:from>
    <xdr:ext cx="599010" cy="259045"/>
    <xdr:sp macro="" textlink="">
      <xdr:nvSpPr>
        <xdr:cNvPr id="256" name="n_4aveValue【橋りょう・トンネル】&#10;一人当たり有形固定資産（償却資産）額"/>
        <xdr:cNvSpPr txBox="1"/>
      </xdr:nvSpPr>
      <xdr:spPr>
        <a:xfrm>
          <a:off x="6672795" y="10587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139133</xdr:rowOff>
    </xdr:from>
    <xdr:ext cx="599010" cy="259045"/>
    <xdr:sp macro="" textlink="">
      <xdr:nvSpPr>
        <xdr:cNvPr id="257" name="n_1mainValue【橋りょう・トンネル】&#10;一人当たり有形固定資産（償却資産）額"/>
        <xdr:cNvSpPr txBox="1"/>
      </xdr:nvSpPr>
      <xdr:spPr>
        <a:xfrm>
          <a:off x="9327095" y="9740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10630</xdr:rowOff>
    </xdr:from>
    <xdr:ext cx="599010" cy="259045"/>
    <xdr:sp macro="" textlink="">
      <xdr:nvSpPr>
        <xdr:cNvPr id="258" name="n_2mainValue【橋りょう・トンネル】&#10;一人当たり有形固定資産（償却資産）額"/>
        <xdr:cNvSpPr txBox="1"/>
      </xdr:nvSpPr>
      <xdr:spPr>
        <a:xfrm>
          <a:off x="8450795" y="978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56</xdr:row>
      <xdr:rowOff>170177</xdr:rowOff>
    </xdr:from>
    <xdr:ext cx="599010" cy="259045"/>
    <xdr:sp macro="" textlink="">
      <xdr:nvSpPr>
        <xdr:cNvPr id="259" name="n_3mainValue【橋りょう・トンネル】&#10;一人当たり有形固定資産（償却資産）額"/>
        <xdr:cNvSpPr txBox="1"/>
      </xdr:nvSpPr>
      <xdr:spPr>
        <a:xfrm>
          <a:off x="7561795" y="9771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57</xdr:row>
      <xdr:rowOff>11025</xdr:rowOff>
    </xdr:from>
    <xdr:ext cx="599010" cy="259045"/>
    <xdr:sp macro="" textlink="">
      <xdr:nvSpPr>
        <xdr:cNvPr id="260" name="n_4mainValue【橋りょう・トンネル】&#10;一人当たり有形固定資産（償却資産）額"/>
        <xdr:cNvSpPr txBox="1"/>
      </xdr:nvSpPr>
      <xdr:spPr>
        <a:xfrm>
          <a:off x="6672795" y="9783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162033</xdr:rowOff>
    </xdr:from>
    <xdr:ext cx="405111" cy="259045"/>
    <xdr:sp macro="" textlink="">
      <xdr:nvSpPr>
        <xdr:cNvPr id="291" name="【公営住宅】&#10;有形固定資産減価償却率平均値テキスト"/>
        <xdr:cNvSpPr txBox="1"/>
      </xdr:nvSpPr>
      <xdr:spPr>
        <a:xfrm>
          <a:off x="4673600" y="14220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121194</xdr:rowOff>
    </xdr:from>
    <xdr:to>
      <xdr:col>20</xdr:col>
      <xdr:colOff>38100</xdr:colOff>
      <xdr:row>84</xdr:row>
      <xdr:rowOff>51344</xdr:rowOff>
    </xdr:to>
    <xdr:sp macro="" textlink="">
      <xdr:nvSpPr>
        <xdr:cNvPr id="293" name="フローチャート: 判断 292"/>
        <xdr:cNvSpPr/>
      </xdr:nvSpPr>
      <xdr:spPr>
        <a:xfrm>
          <a:off x="3746500" y="14351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82006</xdr:rowOff>
    </xdr:from>
    <xdr:to>
      <xdr:col>15</xdr:col>
      <xdr:colOff>101600</xdr:colOff>
      <xdr:row>84</xdr:row>
      <xdr:rowOff>12156</xdr:rowOff>
    </xdr:to>
    <xdr:sp macro="" textlink="">
      <xdr:nvSpPr>
        <xdr:cNvPr id="294" name="フローチャート: 判断 293"/>
        <xdr:cNvSpPr/>
      </xdr:nvSpPr>
      <xdr:spPr>
        <a:xfrm>
          <a:off x="2857500" y="1431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49349</xdr:rowOff>
    </xdr:from>
    <xdr:to>
      <xdr:col>10</xdr:col>
      <xdr:colOff>165100</xdr:colOff>
      <xdr:row>83</xdr:row>
      <xdr:rowOff>150949</xdr:rowOff>
    </xdr:to>
    <xdr:sp macro="" textlink="">
      <xdr:nvSpPr>
        <xdr:cNvPr id="295" name="フローチャート: 判断 294"/>
        <xdr:cNvSpPr/>
      </xdr:nvSpPr>
      <xdr:spPr>
        <a:xfrm>
          <a:off x="1968500" y="1427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42818</xdr:rowOff>
    </xdr:from>
    <xdr:to>
      <xdr:col>6</xdr:col>
      <xdr:colOff>38100</xdr:colOff>
      <xdr:row>83</xdr:row>
      <xdr:rowOff>144418</xdr:rowOff>
    </xdr:to>
    <xdr:sp macro="" textlink="">
      <xdr:nvSpPr>
        <xdr:cNvPr id="296" name="フローチャート: 判断 295"/>
        <xdr:cNvSpPr/>
      </xdr:nvSpPr>
      <xdr:spPr>
        <a:xfrm>
          <a:off x="1079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72208</xdr:rowOff>
    </xdr:from>
    <xdr:to>
      <xdr:col>24</xdr:col>
      <xdr:colOff>114300</xdr:colOff>
      <xdr:row>85</xdr:row>
      <xdr:rowOff>2358</xdr:rowOff>
    </xdr:to>
    <xdr:sp macro="" textlink="">
      <xdr:nvSpPr>
        <xdr:cNvPr id="302" name="楕円 301"/>
        <xdr:cNvSpPr/>
      </xdr:nvSpPr>
      <xdr:spPr>
        <a:xfrm>
          <a:off x="4584700" y="1447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50635</xdr:rowOff>
    </xdr:from>
    <xdr:ext cx="405111" cy="259045"/>
    <xdr:sp macro="" textlink="">
      <xdr:nvSpPr>
        <xdr:cNvPr id="303" name="【公営住宅】&#10;有形固定資産減価償却率該当値テキスト"/>
        <xdr:cNvSpPr txBox="1"/>
      </xdr:nvSpPr>
      <xdr:spPr>
        <a:xfrm>
          <a:off x="4673600" y="14452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23223</xdr:rowOff>
    </xdr:from>
    <xdr:to>
      <xdr:col>20</xdr:col>
      <xdr:colOff>38100</xdr:colOff>
      <xdr:row>84</xdr:row>
      <xdr:rowOff>124823</xdr:rowOff>
    </xdr:to>
    <xdr:sp macro="" textlink="">
      <xdr:nvSpPr>
        <xdr:cNvPr id="304" name="楕円 303"/>
        <xdr:cNvSpPr/>
      </xdr:nvSpPr>
      <xdr:spPr>
        <a:xfrm>
          <a:off x="3746500" y="1442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74023</xdr:rowOff>
    </xdr:from>
    <xdr:to>
      <xdr:col>24</xdr:col>
      <xdr:colOff>63500</xdr:colOff>
      <xdr:row>84</xdr:row>
      <xdr:rowOff>123008</xdr:rowOff>
    </xdr:to>
    <xdr:cxnSp macro="">
      <xdr:nvCxnSpPr>
        <xdr:cNvPr id="305" name="直線コネクタ 304"/>
        <xdr:cNvCxnSpPr/>
      </xdr:nvCxnSpPr>
      <xdr:spPr>
        <a:xfrm>
          <a:off x="3797300" y="14475823"/>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54248</xdr:rowOff>
    </xdr:from>
    <xdr:to>
      <xdr:col>15</xdr:col>
      <xdr:colOff>101600</xdr:colOff>
      <xdr:row>84</xdr:row>
      <xdr:rowOff>155848</xdr:rowOff>
    </xdr:to>
    <xdr:sp macro="" textlink="">
      <xdr:nvSpPr>
        <xdr:cNvPr id="306" name="楕円 305"/>
        <xdr:cNvSpPr/>
      </xdr:nvSpPr>
      <xdr:spPr>
        <a:xfrm>
          <a:off x="2857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74023</xdr:rowOff>
    </xdr:from>
    <xdr:to>
      <xdr:col>19</xdr:col>
      <xdr:colOff>177800</xdr:colOff>
      <xdr:row>84</xdr:row>
      <xdr:rowOff>105048</xdr:rowOff>
    </xdr:to>
    <xdr:cxnSp macro="">
      <xdr:nvCxnSpPr>
        <xdr:cNvPr id="307" name="直線コネクタ 306"/>
        <xdr:cNvCxnSpPr/>
      </xdr:nvCxnSpPr>
      <xdr:spPr>
        <a:xfrm flipV="1">
          <a:off x="2908300" y="14475823"/>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54248</xdr:rowOff>
    </xdr:from>
    <xdr:to>
      <xdr:col>10</xdr:col>
      <xdr:colOff>165100</xdr:colOff>
      <xdr:row>84</xdr:row>
      <xdr:rowOff>155848</xdr:rowOff>
    </xdr:to>
    <xdr:sp macro="" textlink="">
      <xdr:nvSpPr>
        <xdr:cNvPr id="308" name="楕円 307"/>
        <xdr:cNvSpPr/>
      </xdr:nvSpPr>
      <xdr:spPr>
        <a:xfrm>
          <a:off x="1968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105048</xdr:rowOff>
    </xdr:from>
    <xdr:to>
      <xdr:col>15</xdr:col>
      <xdr:colOff>50800</xdr:colOff>
      <xdr:row>84</xdr:row>
      <xdr:rowOff>105048</xdr:rowOff>
    </xdr:to>
    <xdr:cxnSp macro="">
      <xdr:nvCxnSpPr>
        <xdr:cNvPr id="309" name="直線コネクタ 308"/>
        <xdr:cNvCxnSpPr/>
      </xdr:nvCxnSpPr>
      <xdr:spPr>
        <a:xfrm>
          <a:off x="2019300" y="145068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54248</xdr:rowOff>
    </xdr:from>
    <xdr:to>
      <xdr:col>6</xdr:col>
      <xdr:colOff>38100</xdr:colOff>
      <xdr:row>84</xdr:row>
      <xdr:rowOff>155848</xdr:rowOff>
    </xdr:to>
    <xdr:sp macro="" textlink="">
      <xdr:nvSpPr>
        <xdr:cNvPr id="310" name="楕円 309"/>
        <xdr:cNvSpPr/>
      </xdr:nvSpPr>
      <xdr:spPr>
        <a:xfrm>
          <a:off x="1079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105048</xdr:rowOff>
    </xdr:from>
    <xdr:to>
      <xdr:col>10</xdr:col>
      <xdr:colOff>114300</xdr:colOff>
      <xdr:row>84</xdr:row>
      <xdr:rowOff>105048</xdr:rowOff>
    </xdr:to>
    <xdr:cxnSp macro="">
      <xdr:nvCxnSpPr>
        <xdr:cNvPr id="311" name="直線コネクタ 310"/>
        <xdr:cNvCxnSpPr/>
      </xdr:nvCxnSpPr>
      <xdr:spPr>
        <a:xfrm>
          <a:off x="1130300" y="145068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67871</xdr:rowOff>
    </xdr:from>
    <xdr:ext cx="405111" cy="259045"/>
    <xdr:sp macro="" textlink="">
      <xdr:nvSpPr>
        <xdr:cNvPr id="312" name="n_1aveValue【公営住宅】&#10;有形固定資産減価償却率"/>
        <xdr:cNvSpPr txBox="1"/>
      </xdr:nvSpPr>
      <xdr:spPr>
        <a:xfrm>
          <a:off x="3582044" y="1412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28683</xdr:rowOff>
    </xdr:from>
    <xdr:ext cx="405111" cy="259045"/>
    <xdr:sp macro="" textlink="">
      <xdr:nvSpPr>
        <xdr:cNvPr id="313" name="n_2aveValue【公営住宅】&#10;有形固定資産減価償却率"/>
        <xdr:cNvSpPr txBox="1"/>
      </xdr:nvSpPr>
      <xdr:spPr>
        <a:xfrm>
          <a:off x="2705744" y="1408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167476</xdr:rowOff>
    </xdr:from>
    <xdr:ext cx="405111" cy="259045"/>
    <xdr:sp macro="" textlink="">
      <xdr:nvSpPr>
        <xdr:cNvPr id="314" name="n_3aveValue【公営住宅】&#10;有形固定資産減価償却率"/>
        <xdr:cNvSpPr txBox="1"/>
      </xdr:nvSpPr>
      <xdr:spPr>
        <a:xfrm>
          <a:off x="1816744" y="14054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160945</xdr:rowOff>
    </xdr:from>
    <xdr:ext cx="405111" cy="259045"/>
    <xdr:sp macro="" textlink="">
      <xdr:nvSpPr>
        <xdr:cNvPr id="315" name="n_4aveValue【公営住宅】&#10;有形固定資産減価償却率"/>
        <xdr:cNvSpPr txBox="1"/>
      </xdr:nvSpPr>
      <xdr:spPr>
        <a:xfrm>
          <a:off x="927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115950</xdr:rowOff>
    </xdr:from>
    <xdr:ext cx="405111" cy="259045"/>
    <xdr:sp macro="" textlink="">
      <xdr:nvSpPr>
        <xdr:cNvPr id="316" name="n_1mainValue【公営住宅】&#10;有形固定資産減価償却率"/>
        <xdr:cNvSpPr txBox="1"/>
      </xdr:nvSpPr>
      <xdr:spPr>
        <a:xfrm>
          <a:off x="3582044" y="14517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146975</xdr:rowOff>
    </xdr:from>
    <xdr:ext cx="405111" cy="259045"/>
    <xdr:sp macro="" textlink="">
      <xdr:nvSpPr>
        <xdr:cNvPr id="317" name="n_2mainValue【公営住宅】&#10;有形固定資産減価償却率"/>
        <xdr:cNvSpPr txBox="1"/>
      </xdr:nvSpPr>
      <xdr:spPr>
        <a:xfrm>
          <a:off x="2705744"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146975</xdr:rowOff>
    </xdr:from>
    <xdr:ext cx="405111" cy="259045"/>
    <xdr:sp macro="" textlink="">
      <xdr:nvSpPr>
        <xdr:cNvPr id="318" name="n_3mainValue【公営住宅】&#10;有形固定資産減価償却率"/>
        <xdr:cNvSpPr txBox="1"/>
      </xdr:nvSpPr>
      <xdr:spPr>
        <a:xfrm>
          <a:off x="1816744"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146975</xdr:rowOff>
    </xdr:from>
    <xdr:ext cx="405111" cy="259045"/>
    <xdr:sp macro="" textlink="">
      <xdr:nvSpPr>
        <xdr:cNvPr id="319" name="n_4mainValue【公営住宅】&#10;有形固定資産減価償却率"/>
        <xdr:cNvSpPr txBox="1"/>
      </xdr:nvSpPr>
      <xdr:spPr>
        <a:xfrm>
          <a:off x="927744"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117161</xdr:rowOff>
    </xdr:from>
    <xdr:ext cx="469744" cy="259045"/>
    <xdr:sp macro="" textlink="">
      <xdr:nvSpPr>
        <xdr:cNvPr id="346" name="【公営住宅】&#10;一人当たり面積平均値テキスト"/>
        <xdr:cNvSpPr txBox="1"/>
      </xdr:nvSpPr>
      <xdr:spPr>
        <a:xfrm>
          <a:off x="10515600" y="1434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86970</xdr:rowOff>
    </xdr:from>
    <xdr:to>
      <xdr:col>50</xdr:col>
      <xdr:colOff>165100</xdr:colOff>
      <xdr:row>85</xdr:row>
      <xdr:rowOff>17120</xdr:rowOff>
    </xdr:to>
    <xdr:sp macro="" textlink="">
      <xdr:nvSpPr>
        <xdr:cNvPr id="348" name="フローチャート: 判断 347"/>
        <xdr:cNvSpPr/>
      </xdr:nvSpPr>
      <xdr:spPr>
        <a:xfrm>
          <a:off x="9588500" y="144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86513</xdr:rowOff>
    </xdr:from>
    <xdr:to>
      <xdr:col>46</xdr:col>
      <xdr:colOff>38100</xdr:colOff>
      <xdr:row>85</xdr:row>
      <xdr:rowOff>16663</xdr:rowOff>
    </xdr:to>
    <xdr:sp macro="" textlink="">
      <xdr:nvSpPr>
        <xdr:cNvPr id="349" name="フローチャート: 判断 348"/>
        <xdr:cNvSpPr/>
      </xdr:nvSpPr>
      <xdr:spPr>
        <a:xfrm>
          <a:off x="8699500" y="1448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86055</xdr:rowOff>
    </xdr:from>
    <xdr:to>
      <xdr:col>41</xdr:col>
      <xdr:colOff>101600</xdr:colOff>
      <xdr:row>85</xdr:row>
      <xdr:rowOff>16205</xdr:rowOff>
    </xdr:to>
    <xdr:sp macro="" textlink="">
      <xdr:nvSpPr>
        <xdr:cNvPr id="350" name="フローチャート: 判断 349"/>
        <xdr:cNvSpPr/>
      </xdr:nvSpPr>
      <xdr:spPr>
        <a:xfrm>
          <a:off x="7810500" y="1448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92914</xdr:rowOff>
    </xdr:from>
    <xdr:to>
      <xdr:col>36</xdr:col>
      <xdr:colOff>165100</xdr:colOff>
      <xdr:row>85</xdr:row>
      <xdr:rowOff>23064</xdr:rowOff>
    </xdr:to>
    <xdr:sp macro="" textlink="">
      <xdr:nvSpPr>
        <xdr:cNvPr id="351" name="フローチャート: 判断 350"/>
        <xdr:cNvSpPr/>
      </xdr:nvSpPr>
      <xdr:spPr>
        <a:xfrm>
          <a:off x="6921500" y="1449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164694</xdr:rowOff>
    </xdr:from>
    <xdr:to>
      <xdr:col>55</xdr:col>
      <xdr:colOff>50800</xdr:colOff>
      <xdr:row>85</xdr:row>
      <xdr:rowOff>94844</xdr:rowOff>
    </xdr:to>
    <xdr:sp macro="" textlink="">
      <xdr:nvSpPr>
        <xdr:cNvPr id="357" name="楕円 356"/>
        <xdr:cNvSpPr/>
      </xdr:nvSpPr>
      <xdr:spPr>
        <a:xfrm>
          <a:off x="10426700" y="14566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143121</xdr:rowOff>
    </xdr:from>
    <xdr:ext cx="469744" cy="259045"/>
    <xdr:sp macro="" textlink="">
      <xdr:nvSpPr>
        <xdr:cNvPr id="358" name="【公営住宅】&#10;一人当たり面積該当値テキスト"/>
        <xdr:cNvSpPr txBox="1"/>
      </xdr:nvSpPr>
      <xdr:spPr>
        <a:xfrm>
          <a:off x="10515600" y="1454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166979</xdr:rowOff>
    </xdr:from>
    <xdr:to>
      <xdr:col>50</xdr:col>
      <xdr:colOff>165100</xdr:colOff>
      <xdr:row>85</xdr:row>
      <xdr:rowOff>97129</xdr:rowOff>
    </xdr:to>
    <xdr:sp macro="" textlink="">
      <xdr:nvSpPr>
        <xdr:cNvPr id="359" name="楕円 358"/>
        <xdr:cNvSpPr/>
      </xdr:nvSpPr>
      <xdr:spPr>
        <a:xfrm>
          <a:off x="9588500" y="1456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44044</xdr:rowOff>
    </xdr:from>
    <xdr:to>
      <xdr:col>55</xdr:col>
      <xdr:colOff>0</xdr:colOff>
      <xdr:row>85</xdr:row>
      <xdr:rowOff>46329</xdr:rowOff>
    </xdr:to>
    <xdr:cxnSp macro="">
      <xdr:nvCxnSpPr>
        <xdr:cNvPr id="360" name="直線コネクタ 359"/>
        <xdr:cNvCxnSpPr/>
      </xdr:nvCxnSpPr>
      <xdr:spPr>
        <a:xfrm flipV="1">
          <a:off x="9639300" y="14617294"/>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165608</xdr:rowOff>
    </xdr:from>
    <xdr:to>
      <xdr:col>46</xdr:col>
      <xdr:colOff>38100</xdr:colOff>
      <xdr:row>85</xdr:row>
      <xdr:rowOff>95758</xdr:rowOff>
    </xdr:to>
    <xdr:sp macro="" textlink="">
      <xdr:nvSpPr>
        <xdr:cNvPr id="361" name="楕円 360"/>
        <xdr:cNvSpPr/>
      </xdr:nvSpPr>
      <xdr:spPr>
        <a:xfrm>
          <a:off x="8699500" y="1456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44958</xdr:rowOff>
    </xdr:from>
    <xdr:to>
      <xdr:col>50</xdr:col>
      <xdr:colOff>114300</xdr:colOff>
      <xdr:row>85</xdr:row>
      <xdr:rowOff>46329</xdr:rowOff>
    </xdr:to>
    <xdr:cxnSp macro="">
      <xdr:nvCxnSpPr>
        <xdr:cNvPr id="362" name="直線コネクタ 361"/>
        <xdr:cNvCxnSpPr/>
      </xdr:nvCxnSpPr>
      <xdr:spPr>
        <a:xfrm>
          <a:off x="8750300" y="14618208"/>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167436</xdr:rowOff>
    </xdr:from>
    <xdr:to>
      <xdr:col>41</xdr:col>
      <xdr:colOff>101600</xdr:colOff>
      <xdr:row>85</xdr:row>
      <xdr:rowOff>97586</xdr:rowOff>
    </xdr:to>
    <xdr:sp macro="" textlink="">
      <xdr:nvSpPr>
        <xdr:cNvPr id="363" name="楕円 362"/>
        <xdr:cNvSpPr/>
      </xdr:nvSpPr>
      <xdr:spPr>
        <a:xfrm>
          <a:off x="7810500" y="1456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44958</xdr:rowOff>
    </xdr:from>
    <xdr:to>
      <xdr:col>45</xdr:col>
      <xdr:colOff>177800</xdr:colOff>
      <xdr:row>85</xdr:row>
      <xdr:rowOff>46786</xdr:rowOff>
    </xdr:to>
    <xdr:cxnSp macro="">
      <xdr:nvCxnSpPr>
        <xdr:cNvPr id="364" name="直線コネクタ 363"/>
        <xdr:cNvCxnSpPr/>
      </xdr:nvCxnSpPr>
      <xdr:spPr>
        <a:xfrm flipV="1">
          <a:off x="7861300" y="14618208"/>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168351</xdr:rowOff>
    </xdr:from>
    <xdr:to>
      <xdr:col>36</xdr:col>
      <xdr:colOff>165100</xdr:colOff>
      <xdr:row>85</xdr:row>
      <xdr:rowOff>98501</xdr:rowOff>
    </xdr:to>
    <xdr:sp macro="" textlink="">
      <xdr:nvSpPr>
        <xdr:cNvPr id="365" name="楕円 364"/>
        <xdr:cNvSpPr/>
      </xdr:nvSpPr>
      <xdr:spPr>
        <a:xfrm>
          <a:off x="6921500" y="1457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46786</xdr:rowOff>
    </xdr:from>
    <xdr:to>
      <xdr:col>41</xdr:col>
      <xdr:colOff>50800</xdr:colOff>
      <xdr:row>85</xdr:row>
      <xdr:rowOff>47701</xdr:rowOff>
    </xdr:to>
    <xdr:cxnSp macro="">
      <xdr:nvCxnSpPr>
        <xdr:cNvPr id="366" name="直線コネクタ 365"/>
        <xdr:cNvCxnSpPr/>
      </xdr:nvCxnSpPr>
      <xdr:spPr>
        <a:xfrm flipV="1">
          <a:off x="6972300" y="14620036"/>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33647</xdr:rowOff>
    </xdr:from>
    <xdr:ext cx="469744" cy="259045"/>
    <xdr:sp macro="" textlink="">
      <xdr:nvSpPr>
        <xdr:cNvPr id="367" name="n_1aveValue【公営住宅】&#10;一人当たり面積"/>
        <xdr:cNvSpPr txBox="1"/>
      </xdr:nvSpPr>
      <xdr:spPr>
        <a:xfrm>
          <a:off x="9391727" y="1426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33190</xdr:rowOff>
    </xdr:from>
    <xdr:ext cx="469744" cy="259045"/>
    <xdr:sp macro="" textlink="">
      <xdr:nvSpPr>
        <xdr:cNvPr id="368" name="n_2aveValue【公営住宅】&#10;一人当たり面積"/>
        <xdr:cNvSpPr txBox="1"/>
      </xdr:nvSpPr>
      <xdr:spPr>
        <a:xfrm>
          <a:off x="8515427" y="1426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32732</xdr:rowOff>
    </xdr:from>
    <xdr:ext cx="469744" cy="259045"/>
    <xdr:sp macro="" textlink="">
      <xdr:nvSpPr>
        <xdr:cNvPr id="369" name="n_3aveValue【公営住宅】&#10;一人当たり面積"/>
        <xdr:cNvSpPr txBox="1"/>
      </xdr:nvSpPr>
      <xdr:spPr>
        <a:xfrm>
          <a:off x="7626427" y="1426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39591</xdr:rowOff>
    </xdr:from>
    <xdr:ext cx="469744" cy="259045"/>
    <xdr:sp macro="" textlink="">
      <xdr:nvSpPr>
        <xdr:cNvPr id="370" name="n_4aveValue【公営住宅】&#10;一人当たり面積"/>
        <xdr:cNvSpPr txBox="1"/>
      </xdr:nvSpPr>
      <xdr:spPr>
        <a:xfrm>
          <a:off x="6737427" y="142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88256</xdr:rowOff>
    </xdr:from>
    <xdr:ext cx="469744" cy="259045"/>
    <xdr:sp macro="" textlink="">
      <xdr:nvSpPr>
        <xdr:cNvPr id="371" name="n_1mainValue【公営住宅】&#10;一人当たり面積"/>
        <xdr:cNvSpPr txBox="1"/>
      </xdr:nvSpPr>
      <xdr:spPr>
        <a:xfrm>
          <a:off x="9391727" y="14661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86885</xdr:rowOff>
    </xdr:from>
    <xdr:ext cx="469744" cy="259045"/>
    <xdr:sp macro="" textlink="">
      <xdr:nvSpPr>
        <xdr:cNvPr id="372" name="n_2mainValue【公営住宅】&#10;一人当たり面積"/>
        <xdr:cNvSpPr txBox="1"/>
      </xdr:nvSpPr>
      <xdr:spPr>
        <a:xfrm>
          <a:off x="8515427" y="14660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88713</xdr:rowOff>
    </xdr:from>
    <xdr:ext cx="469744" cy="259045"/>
    <xdr:sp macro="" textlink="">
      <xdr:nvSpPr>
        <xdr:cNvPr id="373" name="n_3mainValue【公営住宅】&#10;一人当たり面積"/>
        <xdr:cNvSpPr txBox="1"/>
      </xdr:nvSpPr>
      <xdr:spPr>
        <a:xfrm>
          <a:off x="7626427" y="14661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89628</xdr:rowOff>
    </xdr:from>
    <xdr:ext cx="469744" cy="259045"/>
    <xdr:sp macro="" textlink="">
      <xdr:nvSpPr>
        <xdr:cNvPr id="374" name="n_4mainValue【公営住宅】&#10;一人当たり面積"/>
        <xdr:cNvSpPr txBox="1"/>
      </xdr:nvSpPr>
      <xdr:spPr>
        <a:xfrm>
          <a:off x="6737427" y="1466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6367</xdr:rowOff>
    </xdr:from>
    <xdr:ext cx="405111" cy="259045"/>
    <xdr:sp macro="" textlink="">
      <xdr:nvSpPr>
        <xdr:cNvPr id="420" name="【認定こども園・幼稚園・保育所】&#10;有形固定資産減価償却率平均値テキスト"/>
        <xdr:cNvSpPr txBox="1"/>
      </xdr:nvSpPr>
      <xdr:spPr>
        <a:xfrm>
          <a:off x="16357600" y="6350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2" name="フローチャート: 判断 421"/>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23" name="フローチャート: 判断 422"/>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424" name="フローチャート: 判断 423"/>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82550</xdr:rowOff>
    </xdr:from>
    <xdr:to>
      <xdr:col>67</xdr:col>
      <xdr:colOff>101600</xdr:colOff>
      <xdr:row>38</xdr:row>
      <xdr:rowOff>12700</xdr:rowOff>
    </xdr:to>
    <xdr:sp macro="" textlink="">
      <xdr:nvSpPr>
        <xdr:cNvPr id="425" name="フローチャート: 判断 424"/>
        <xdr:cNvSpPr/>
      </xdr:nvSpPr>
      <xdr:spPr>
        <a:xfrm>
          <a:off x="12763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133985</xdr:rowOff>
    </xdr:from>
    <xdr:to>
      <xdr:col>85</xdr:col>
      <xdr:colOff>177800</xdr:colOff>
      <xdr:row>40</xdr:row>
      <xdr:rowOff>64135</xdr:rowOff>
    </xdr:to>
    <xdr:sp macro="" textlink="">
      <xdr:nvSpPr>
        <xdr:cNvPr id="431" name="楕円 430"/>
        <xdr:cNvSpPr/>
      </xdr:nvSpPr>
      <xdr:spPr>
        <a:xfrm>
          <a:off x="16268700" y="6820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112412</xdr:rowOff>
    </xdr:from>
    <xdr:ext cx="405111" cy="259045"/>
    <xdr:sp macro="" textlink="">
      <xdr:nvSpPr>
        <xdr:cNvPr id="432" name="【認定こども園・幼稚園・保育所】&#10;有形固定資産減価償却率該当値テキスト"/>
        <xdr:cNvSpPr txBox="1"/>
      </xdr:nvSpPr>
      <xdr:spPr>
        <a:xfrm>
          <a:off x="16357600" y="679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99695</xdr:rowOff>
    </xdr:from>
    <xdr:to>
      <xdr:col>81</xdr:col>
      <xdr:colOff>101600</xdr:colOff>
      <xdr:row>40</xdr:row>
      <xdr:rowOff>29845</xdr:rowOff>
    </xdr:to>
    <xdr:sp macro="" textlink="">
      <xdr:nvSpPr>
        <xdr:cNvPr id="433" name="楕円 432"/>
        <xdr:cNvSpPr/>
      </xdr:nvSpPr>
      <xdr:spPr>
        <a:xfrm>
          <a:off x="15430500" y="678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150495</xdr:rowOff>
    </xdr:from>
    <xdr:to>
      <xdr:col>85</xdr:col>
      <xdr:colOff>127000</xdr:colOff>
      <xdr:row>40</xdr:row>
      <xdr:rowOff>13335</xdr:rowOff>
    </xdr:to>
    <xdr:cxnSp macro="">
      <xdr:nvCxnSpPr>
        <xdr:cNvPr id="434" name="直線コネクタ 433"/>
        <xdr:cNvCxnSpPr/>
      </xdr:nvCxnSpPr>
      <xdr:spPr>
        <a:xfrm>
          <a:off x="15481300" y="68370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40640</xdr:rowOff>
    </xdr:from>
    <xdr:to>
      <xdr:col>76</xdr:col>
      <xdr:colOff>165100</xdr:colOff>
      <xdr:row>39</xdr:row>
      <xdr:rowOff>142240</xdr:rowOff>
    </xdr:to>
    <xdr:sp macro="" textlink="">
      <xdr:nvSpPr>
        <xdr:cNvPr id="435" name="楕円 434"/>
        <xdr:cNvSpPr/>
      </xdr:nvSpPr>
      <xdr:spPr>
        <a:xfrm>
          <a:off x="14541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91440</xdr:rowOff>
    </xdr:from>
    <xdr:to>
      <xdr:col>81</xdr:col>
      <xdr:colOff>50800</xdr:colOff>
      <xdr:row>39</xdr:row>
      <xdr:rowOff>150495</xdr:rowOff>
    </xdr:to>
    <xdr:cxnSp macro="">
      <xdr:nvCxnSpPr>
        <xdr:cNvPr id="436" name="直線コネクタ 435"/>
        <xdr:cNvCxnSpPr/>
      </xdr:nvCxnSpPr>
      <xdr:spPr>
        <a:xfrm>
          <a:off x="14592300" y="677799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6350</xdr:rowOff>
    </xdr:from>
    <xdr:to>
      <xdr:col>72</xdr:col>
      <xdr:colOff>38100</xdr:colOff>
      <xdr:row>39</xdr:row>
      <xdr:rowOff>107950</xdr:rowOff>
    </xdr:to>
    <xdr:sp macro="" textlink="">
      <xdr:nvSpPr>
        <xdr:cNvPr id="437" name="楕円 436"/>
        <xdr:cNvSpPr/>
      </xdr:nvSpPr>
      <xdr:spPr>
        <a:xfrm>
          <a:off x="136525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57150</xdr:rowOff>
    </xdr:from>
    <xdr:to>
      <xdr:col>76</xdr:col>
      <xdr:colOff>114300</xdr:colOff>
      <xdr:row>39</xdr:row>
      <xdr:rowOff>91440</xdr:rowOff>
    </xdr:to>
    <xdr:cxnSp macro="">
      <xdr:nvCxnSpPr>
        <xdr:cNvPr id="438" name="直線コネクタ 437"/>
        <xdr:cNvCxnSpPr/>
      </xdr:nvCxnSpPr>
      <xdr:spPr>
        <a:xfrm>
          <a:off x="13703300" y="67437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168275</xdr:rowOff>
    </xdr:from>
    <xdr:to>
      <xdr:col>67</xdr:col>
      <xdr:colOff>101600</xdr:colOff>
      <xdr:row>39</xdr:row>
      <xdr:rowOff>98425</xdr:rowOff>
    </xdr:to>
    <xdr:sp macro="" textlink="">
      <xdr:nvSpPr>
        <xdr:cNvPr id="439" name="楕円 438"/>
        <xdr:cNvSpPr/>
      </xdr:nvSpPr>
      <xdr:spPr>
        <a:xfrm>
          <a:off x="12763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47625</xdr:rowOff>
    </xdr:from>
    <xdr:to>
      <xdr:col>71</xdr:col>
      <xdr:colOff>177800</xdr:colOff>
      <xdr:row>39</xdr:row>
      <xdr:rowOff>57150</xdr:rowOff>
    </xdr:to>
    <xdr:cxnSp macro="">
      <xdr:nvCxnSpPr>
        <xdr:cNvPr id="440" name="直線コネクタ 439"/>
        <xdr:cNvCxnSpPr/>
      </xdr:nvCxnSpPr>
      <xdr:spPr>
        <a:xfrm>
          <a:off x="12814300" y="67341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41" name="n_1aveValue【認定こども園・幼稚園・保育所】&#10;有形固定資産減価償却率"/>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42" name="n_2aveValue【認定こども園・幼稚園・保育所】&#10;有形固定資産減価償却率"/>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443" name="n_3aveValue【認定こども園・幼稚園・保育所】&#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29227</xdr:rowOff>
    </xdr:from>
    <xdr:ext cx="405111" cy="259045"/>
    <xdr:sp macro="" textlink="">
      <xdr:nvSpPr>
        <xdr:cNvPr id="444" name="n_4aveValue【認定こども園・幼稚園・保育所】&#10;有形固定資産減価償却率"/>
        <xdr:cNvSpPr txBox="1"/>
      </xdr:nvSpPr>
      <xdr:spPr>
        <a:xfrm>
          <a:off x="12611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20972</xdr:rowOff>
    </xdr:from>
    <xdr:ext cx="405111" cy="259045"/>
    <xdr:sp macro="" textlink="">
      <xdr:nvSpPr>
        <xdr:cNvPr id="445" name="n_1mainValue【認定こども園・幼稚園・保育所】&#10;有形固定資産減価償却率"/>
        <xdr:cNvSpPr txBox="1"/>
      </xdr:nvSpPr>
      <xdr:spPr>
        <a:xfrm>
          <a:off x="15266044" y="687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133367</xdr:rowOff>
    </xdr:from>
    <xdr:ext cx="405111" cy="259045"/>
    <xdr:sp macro="" textlink="">
      <xdr:nvSpPr>
        <xdr:cNvPr id="446" name="n_2mainValue【認定こども園・幼稚園・保育所】&#10;有形固定資産減価償却率"/>
        <xdr:cNvSpPr txBox="1"/>
      </xdr:nvSpPr>
      <xdr:spPr>
        <a:xfrm>
          <a:off x="14389744" y="681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99077</xdr:rowOff>
    </xdr:from>
    <xdr:ext cx="405111" cy="259045"/>
    <xdr:sp macro="" textlink="">
      <xdr:nvSpPr>
        <xdr:cNvPr id="447" name="n_3mainValue【認定こども園・幼稚園・保育所】&#10;有形固定資産減価償却率"/>
        <xdr:cNvSpPr txBox="1"/>
      </xdr:nvSpPr>
      <xdr:spPr>
        <a:xfrm>
          <a:off x="13500744" y="678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89552</xdr:rowOff>
    </xdr:from>
    <xdr:ext cx="405111" cy="259045"/>
    <xdr:sp macro="" textlink="">
      <xdr:nvSpPr>
        <xdr:cNvPr id="448" name="n_4mainValue【認定こども園・幼稚園・保育所】&#10;有形固定資産減価償却率"/>
        <xdr:cNvSpPr txBox="1"/>
      </xdr:nvSpPr>
      <xdr:spPr>
        <a:xfrm>
          <a:off x="12611744" y="677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0" name="直線コネクタ 469"/>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1"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2" name="直線コネクタ 471"/>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3"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4" name="直線コネクタ 473"/>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475" name="【認定こども園・幼稚園・保育所】&#10;一人当たり面積平均値テキスト"/>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6" name="フローチャート: 判断 475"/>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68834</xdr:rowOff>
    </xdr:from>
    <xdr:to>
      <xdr:col>112</xdr:col>
      <xdr:colOff>38100</xdr:colOff>
      <xdr:row>37</xdr:row>
      <xdr:rowOff>170435</xdr:rowOff>
    </xdr:to>
    <xdr:sp macro="" textlink="">
      <xdr:nvSpPr>
        <xdr:cNvPr id="477" name="フローチャート: 判断 476"/>
        <xdr:cNvSpPr/>
      </xdr:nvSpPr>
      <xdr:spPr>
        <a:xfrm>
          <a:off x="212725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77978</xdr:rowOff>
    </xdr:from>
    <xdr:to>
      <xdr:col>107</xdr:col>
      <xdr:colOff>101600</xdr:colOff>
      <xdr:row>38</xdr:row>
      <xdr:rowOff>8128</xdr:rowOff>
    </xdr:to>
    <xdr:sp macro="" textlink="">
      <xdr:nvSpPr>
        <xdr:cNvPr id="478" name="フローチャート: 判断 477"/>
        <xdr:cNvSpPr/>
      </xdr:nvSpPr>
      <xdr:spPr>
        <a:xfrm>
          <a:off x="203835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73406</xdr:rowOff>
    </xdr:from>
    <xdr:to>
      <xdr:col>102</xdr:col>
      <xdr:colOff>165100</xdr:colOff>
      <xdr:row>38</xdr:row>
      <xdr:rowOff>3556</xdr:rowOff>
    </xdr:to>
    <xdr:sp macro="" textlink="">
      <xdr:nvSpPr>
        <xdr:cNvPr id="479" name="フローチャート: 判断 478"/>
        <xdr:cNvSpPr/>
      </xdr:nvSpPr>
      <xdr:spPr>
        <a:xfrm>
          <a:off x="19494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96266</xdr:rowOff>
    </xdr:from>
    <xdr:to>
      <xdr:col>98</xdr:col>
      <xdr:colOff>38100</xdr:colOff>
      <xdr:row>38</xdr:row>
      <xdr:rowOff>26415</xdr:rowOff>
    </xdr:to>
    <xdr:sp macro="" textlink="">
      <xdr:nvSpPr>
        <xdr:cNvPr id="480" name="フローチャート: 判断 479"/>
        <xdr:cNvSpPr/>
      </xdr:nvSpPr>
      <xdr:spPr>
        <a:xfrm>
          <a:off x="18605500" y="64399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153416</xdr:rowOff>
    </xdr:from>
    <xdr:to>
      <xdr:col>116</xdr:col>
      <xdr:colOff>114300</xdr:colOff>
      <xdr:row>37</xdr:row>
      <xdr:rowOff>83566</xdr:rowOff>
    </xdr:to>
    <xdr:sp macro="" textlink="">
      <xdr:nvSpPr>
        <xdr:cNvPr id="486" name="楕円 485"/>
        <xdr:cNvSpPr/>
      </xdr:nvSpPr>
      <xdr:spPr>
        <a:xfrm>
          <a:off x="22110700" y="63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4843</xdr:rowOff>
    </xdr:from>
    <xdr:ext cx="469744" cy="259045"/>
    <xdr:sp macro="" textlink="">
      <xdr:nvSpPr>
        <xdr:cNvPr id="487" name="【認定こども園・幼稚園・保育所】&#10;一人当たり面積該当値テキスト"/>
        <xdr:cNvSpPr txBox="1"/>
      </xdr:nvSpPr>
      <xdr:spPr>
        <a:xfrm>
          <a:off x="22199600" y="617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167132</xdr:rowOff>
    </xdr:from>
    <xdr:to>
      <xdr:col>112</xdr:col>
      <xdr:colOff>38100</xdr:colOff>
      <xdr:row>37</xdr:row>
      <xdr:rowOff>97282</xdr:rowOff>
    </xdr:to>
    <xdr:sp macro="" textlink="">
      <xdr:nvSpPr>
        <xdr:cNvPr id="488" name="楕円 487"/>
        <xdr:cNvSpPr/>
      </xdr:nvSpPr>
      <xdr:spPr>
        <a:xfrm>
          <a:off x="21272500" y="633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32766</xdr:rowOff>
    </xdr:from>
    <xdr:to>
      <xdr:col>116</xdr:col>
      <xdr:colOff>63500</xdr:colOff>
      <xdr:row>37</xdr:row>
      <xdr:rowOff>46482</xdr:rowOff>
    </xdr:to>
    <xdr:cxnSp macro="">
      <xdr:nvCxnSpPr>
        <xdr:cNvPr id="489" name="直線コネクタ 488"/>
        <xdr:cNvCxnSpPr/>
      </xdr:nvCxnSpPr>
      <xdr:spPr>
        <a:xfrm flipV="1">
          <a:off x="21323300" y="63764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135128</xdr:rowOff>
    </xdr:from>
    <xdr:to>
      <xdr:col>107</xdr:col>
      <xdr:colOff>101600</xdr:colOff>
      <xdr:row>37</xdr:row>
      <xdr:rowOff>65278</xdr:rowOff>
    </xdr:to>
    <xdr:sp macro="" textlink="">
      <xdr:nvSpPr>
        <xdr:cNvPr id="490" name="楕円 489"/>
        <xdr:cNvSpPr/>
      </xdr:nvSpPr>
      <xdr:spPr>
        <a:xfrm>
          <a:off x="20383500" y="63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14478</xdr:rowOff>
    </xdr:from>
    <xdr:to>
      <xdr:col>111</xdr:col>
      <xdr:colOff>177800</xdr:colOff>
      <xdr:row>37</xdr:row>
      <xdr:rowOff>46482</xdr:rowOff>
    </xdr:to>
    <xdr:cxnSp macro="">
      <xdr:nvCxnSpPr>
        <xdr:cNvPr id="491" name="直線コネクタ 490"/>
        <xdr:cNvCxnSpPr/>
      </xdr:nvCxnSpPr>
      <xdr:spPr>
        <a:xfrm>
          <a:off x="20434300" y="63581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107696</xdr:rowOff>
    </xdr:from>
    <xdr:to>
      <xdr:col>102</xdr:col>
      <xdr:colOff>165100</xdr:colOff>
      <xdr:row>37</xdr:row>
      <xdr:rowOff>37846</xdr:rowOff>
    </xdr:to>
    <xdr:sp macro="" textlink="">
      <xdr:nvSpPr>
        <xdr:cNvPr id="492" name="楕円 491"/>
        <xdr:cNvSpPr/>
      </xdr:nvSpPr>
      <xdr:spPr>
        <a:xfrm>
          <a:off x="19494500" y="62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158496</xdr:rowOff>
    </xdr:from>
    <xdr:to>
      <xdr:col>107</xdr:col>
      <xdr:colOff>50800</xdr:colOff>
      <xdr:row>37</xdr:row>
      <xdr:rowOff>14478</xdr:rowOff>
    </xdr:to>
    <xdr:cxnSp macro="">
      <xdr:nvCxnSpPr>
        <xdr:cNvPr id="493" name="直線コネクタ 492"/>
        <xdr:cNvCxnSpPr/>
      </xdr:nvCxnSpPr>
      <xdr:spPr>
        <a:xfrm>
          <a:off x="19545300" y="63306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116840</xdr:rowOff>
    </xdr:from>
    <xdr:to>
      <xdr:col>98</xdr:col>
      <xdr:colOff>38100</xdr:colOff>
      <xdr:row>37</xdr:row>
      <xdr:rowOff>46990</xdr:rowOff>
    </xdr:to>
    <xdr:sp macro="" textlink="">
      <xdr:nvSpPr>
        <xdr:cNvPr id="494" name="楕円 493"/>
        <xdr:cNvSpPr/>
      </xdr:nvSpPr>
      <xdr:spPr>
        <a:xfrm>
          <a:off x="18605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158496</xdr:rowOff>
    </xdr:from>
    <xdr:to>
      <xdr:col>102</xdr:col>
      <xdr:colOff>114300</xdr:colOff>
      <xdr:row>36</xdr:row>
      <xdr:rowOff>167640</xdr:rowOff>
    </xdr:to>
    <xdr:cxnSp macro="">
      <xdr:nvCxnSpPr>
        <xdr:cNvPr id="495" name="直線コネクタ 494"/>
        <xdr:cNvCxnSpPr/>
      </xdr:nvCxnSpPr>
      <xdr:spPr>
        <a:xfrm flipV="1">
          <a:off x="18656300" y="63306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161561</xdr:rowOff>
    </xdr:from>
    <xdr:ext cx="469744" cy="259045"/>
    <xdr:sp macro="" textlink="">
      <xdr:nvSpPr>
        <xdr:cNvPr id="496" name="n_1aveValue【認定こども園・幼稚園・保育所】&#10;一人当たり面積"/>
        <xdr:cNvSpPr txBox="1"/>
      </xdr:nvSpPr>
      <xdr:spPr>
        <a:xfrm>
          <a:off x="21075727" y="6505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170705</xdr:rowOff>
    </xdr:from>
    <xdr:ext cx="469744" cy="259045"/>
    <xdr:sp macro="" textlink="">
      <xdr:nvSpPr>
        <xdr:cNvPr id="497" name="n_2aveValue【認定こども園・幼稚園・保育所】&#10;一人当たり面積"/>
        <xdr:cNvSpPr txBox="1"/>
      </xdr:nvSpPr>
      <xdr:spPr>
        <a:xfrm>
          <a:off x="20199427" y="651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166133</xdr:rowOff>
    </xdr:from>
    <xdr:ext cx="469744" cy="259045"/>
    <xdr:sp macro="" textlink="">
      <xdr:nvSpPr>
        <xdr:cNvPr id="498" name="n_3aveValue【認定こども園・幼稚園・保育所】&#10;一人当たり面積"/>
        <xdr:cNvSpPr txBox="1"/>
      </xdr:nvSpPr>
      <xdr:spPr>
        <a:xfrm>
          <a:off x="19310427" y="6509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17543</xdr:rowOff>
    </xdr:from>
    <xdr:ext cx="469744" cy="259045"/>
    <xdr:sp macro="" textlink="">
      <xdr:nvSpPr>
        <xdr:cNvPr id="499" name="n_4aveValue【認定こども園・幼稚園・保育所】&#10;一人当たり面積"/>
        <xdr:cNvSpPr txBox="1"/>
      </xdr:nvSpPr>
      <xdr:spPr>
        <a:xfrm>
          <a:off x="18421427" y="653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113809</xdr:rowOff>
    </xdr:from>
    <xdr:ext cx="469744" cy="259045"/>
    <xdr:sp macro="" textlink="">
      <xdr:nvSpPr>
        <xdr:cNvPr id="500" name="n_1mainValue【認定こども園・幼稚園・保育所】&#10;一人当たり面積"/>
        <xdr:cNvSpPr txBox="1"/>
      </xdr:nvSpPr>
      <xdr:spPr>
        <a:xfrm>
          <a:off x="21075727"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81805</xdr:rowOff>
    </xdr:from>
    <xdr:ext cx="469744" cy="259045"/>
    <xdr:sp macro="" textlink="">
      <xdr:nvSpPr>
        <xdr:cNvPr id="501" name="n_2mainValue【認定こども園・幼稚園・保育所】&#10;一人当たり面積"/>
        <xdr:cNvSpPr txBox="1"/>
      </xdr:nvSpPr>
      <xdr:spPr>
        <a:xfrm>
          <a:off x="20199427" y="608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54373</xdr:rowOff>
    </xdr:from>
    <xdr:ext cx="469744" cy="259045"/>
    <xdr:sp macro="" textlink="">
      <xdr:nvSpPr>
        <xdr:cNvPr id="502" name="n_3mainValue【認定こども園・幼稚園・保育所】&#10;一人当たり面積"/>
        <xdr:cNvSpPr txBox="1"/>
      </xdr:nvSpPr>
      <xdr:spPr>
        <a:xfrm>
          <a:off x="19310427" y="605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35</xdr:row>
      <xdr:rowOff>63517</xdr:rowOff>
    </xdr:from>
    <xdr:ext cx="469744" cy="259045"/>
    <xdr:sp macro="" textlink="">
      <xdr:nvSpPr>
        <xdr:cNvPr id="503" name="n_4mainValue【認定こども園・幼稚園・保育所】&#10;一人当たり面積"/>
        <xdr:cNvSpPr txBox="1"/>
      </xdr:nvSpPr>
      <xdr:spPr>
        <a:xfrm>
          <a:off x="184214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0" name="直線コネクタ 529"/>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1"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2" name="直線コネクタ 531"/>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3"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4" name="直線コネクタ 533"/>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166387</xdr:rowOff>
    </xdr:from>
    <xdr:ext cx="405111" cy="259045"/>
    <xdr:sp macro="" textlink="">
      <xdr:nvSpPr>
        <xdr:cNvPr id="535" name="【学校施設】&#10;有形固定資産減価償却率平均値テキスト"/>
        <xdr:cNvSpPr txBox="1"/>
      </xdr:nvSpPr>
      <xdr:spPr>
        <a:xfrm>
          <a:off x="16357600" y="1011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537" name="フローチャート: 判断 536"/>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38" name="フローチャート: 判断 537"/>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65133</xdr:rowOff>
    </xdr:from>
    <xdr:to>
      <xdr:col>72</xdr:col>
      <xdr:colOff>38100</xdr:colOff>
      <xdr:row>59</xdr:row>
      <xdr:rowOff>166733</xdr:rowOff>
    </xdr:to>
    <xdr:sp macro="" textlink="">
      <xdr:nvSpPr>
        <xdr:cNvPr id="539" name="フローチャート: 判断 538"/>
        <xdr:cNvSpPr/>
      </xdr:nvSpPr>
      <xdr:spPr>
        <a:xfrm>
          <a:off x="13652500" y="101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35741</xdr:rowOff>
    </xdr:from>
    <xdr:to>
      <xdr:col>67</xdr:col>
      <xdr:colOff>101600</xdr:colOff>
      <xdr:row>59</xdr:row>
      <xdr:rowOff>137341</xdr:rowOff>
    </xdr:to>
    <xdr:sp macro="" textlink="">
      <xdr:nvSpPr>
        <xdr:cNvPr id="540" name="フローチャート: 判断 539"/>
        <xdr:cNvSpPr/>
      </xdr:nvSpPr>
      <xdr:spPr>
        <a:xfrm>
          <a:off x="127635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105954</xdr:rowOff>
    </xdr:from>
    <xdr:to>
      <xdr:col>85</xdr:col>
      <xdr:colOff>177800</xdr:colOff>
      <xdr:row>65</xdr:row>
      <xdr:rowOff>36104</xdr:rowOff>
    </xdr:to>
    <xdr:sp macro="" textlink="">
      <xdr:nvSpPr>
        <xdr:cNvPr id="546" name="楕円 545"/>
        <xdr:cNvSpPr/>
      </xdr:nvSpPr>
      <xdr:spPr>
        <a:xfrm>
          <a:off x="16268700" y="110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64</xdr:row>
      <xdr:rowOff>20881</xdr:rowOff>
    </xdr:from>
    <xdr:ext cx="405111" cy="259045"/>
    <xdr:sp macro="" textlink="">
      <xdr:nvSpPr>
        <xdr:cNvPr id="547" name="【学校施設】&#10;有形固定資産減価償却率該当値テキスト"/>
        <xdr:cNvSpPr txBox="1"/>
      </xdr:nvSpPr>
      <xdr:spPr>
        <a:xfrm>
          <a:off x="16357600" y="10993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11249</xdr:rowOff>
    </xdr:from>
    <xdr:to>
      <xdr:col>81</xdr:col>
      <xdr:colOff>101600</xdr:colOff>
      <xdr:row>64</xdr:row>
      <xdr:rowOff>112849</xdr:rowOff>
    </xdr:to>
    <xdr:sp macro="" textlink="">
      <xdr:nvSpPr>
        <xdr:cNvPr id="548" name="楕円 547"/>
        <xdr:cNvSpPr/>
      </xdr:nvSpPr>
      <xdr:spPr>
        <a:xfrm>
          <a:off x="15430500" y="1098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62049</xdr:rowOff>
    </xdr:from>
    <xdr:to>
      <xdr:col>85</xdr:col>
      <xdr:colOff>127000</xdr:colOff>
      <xdr:row>64</xdr:row>
      <xdr:rowOff>156754</xdr:rowOff>
    </xdr:to>
    <xdr:cxnSp macro="">
      <xdr:nvCxnSpPr>
        <xdr:cNvPr id="549" name="直線コネクタ 548"/>
        <xdr:cNvCxnSpPr/>
      </xdr:nvCxnSpPr>
      <xdr:spPr>
        <a:xfrm>
          <a:off x="15481300" y="11034849"/>
          <a:ext cx="838200" cy="9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78196</xdr:rowOff>
    </xdr:from>
    <xdr:to>
      <xdr:col>76</xdr:col>
      <xdr:colOff>165100</xdr:colOff>
      <xdr:row>60</xdr:row>
      <xdr:rowOff>8346</xdr:rowOff>
    </xdr:to>
    <xdr:sp macro="" textlink="">
      <xdr:nvSpPr>
        <xdr:cNvPr id="550" name="楕円 549"/>
        <xdr:cNvSpPr/>
      </xdr:nvSpPr>
      <xdr:spPr>
        <a:xfrm>
          <a:off x="14541500" y="10193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128996</xdr:rowOff>
    </xdr:from>
    <xdr:to>
      <xdr:col>81</xdr:col>
      <xdr:colOff>50800</xdr:colOff>
      <xdr:row>64</xdr:row>
      <xdr:rowOff>62049</xdr:rowOff>
    </xdr:to>
    <xdr:cxnSp macro="">
      <xdr:nvCxnSpPr>
        <xdr:cNvPr id="551" name="直線コネクタ 550"/>
        <xdr:cNvCxnSpPr/>
      </xdr:nvCxnSpPr>
      <xdr:spPr>
        <a:xfrm>
          <a:off x="14592300" y="10244546"/>
          <a:ext cx="889000" cy="79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105954</xdr:rowOff>
    </xdr:from>
    <xdr:to>
      <xdr:col>72</xdr:col>
      <xdr:colOff>38100</xdr:colOff>
      <xdr:row>59</xdr:row>
      <xdr:rowOff>36104</xdr:rowOff>
    </xdr:to>
    <xdr:sp macro="" textlink="">
      <xdr:nvSpPr>
        <xdr:cNvPr id="552" name="楕円 551"/>
        <xdr:cNvSpPr/>
      </xdr:nvSpPr>
      <xdr:spPr>
        <a:xfrm>
          <a:off x="136525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156754</xdr:rowOff>
    </xdr:from>
    <xdr:to>
      <xdr:col>76</xdr:col>
      <xdr:colOff>114300</xdr:colOff>
      <xdr:row>59</xdr:row>
      <xdr:rowOff>128996</xdr:rowOff>
    </xdr:to>
    <xdr:cxnSp macro="">
      <xdr:nvCxnSpPr>
        <xdr:cNvPr id="553" name="直線コネクタ 552"/>
        <xdr:cNvCxnSpPr/>
      </xdr:nvCxnSpPr>
      <xdr:spPr>
        <a:xfrm>
          <a:off x="13703300" y="10100854"/>
          <a:ext cx="889000" cy="143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56969</xdr:rowOff>
    </xdr:from>
    <xdr:to>
      <xdr:col>67</xdr:col>
      <xdr:colOff>101600</xdr:colOff>
      <xdr:row>58</xdr:row>
      <xdr:rowOff>158569</xdr:rowOff>
    </xdr:to>
    <xdr:sp macro="" textlink="">
      <xdr:nvSpPr>
        <xdr:cNvPr id="554" name="楕円 553"/>
        <xdr:cNvSpPr/>
      </xdr:nvSpPr>
      <xdr:spPr>
        <a:xfrm>
          <a:off x="12763500" y="1000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107769</xdr:rowOff>
    </xdr:from>
    <xdr:to>
      <xdr:col>71</xdr:col>
      <xdr:colOff>177800</xdr:colOff>
      <xdr:row>58</xdr:row>
      <xdr:rowOff>156754</xdr:rowOff>
    </xdr:to>
    <xdr:cxnSp macro="">
      <xdr:nvCxnSpPr>
        <xdr:cNvPr id="555" name="直線コネクタ 554"/>
        <xdr:cNvCxnSpPr/>
      </xdr:nvCxnSpPr>
      <xdr:spPr>
        <a:xfrm>
          <a:off x="12814300" y="1005186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556"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6004</xdr:rowOff>
    </xdr:from>
    <xdr:ext cx="405111" cy="259045"/>
    <xdr:sp macro="" textlink="">
      <xdr:nvSpPr>
        <xdr:cNvPr id="557" name="n_2aveValue【学校施設】&#10;有形固定資産減価償却率"/>
        <xdr:cNvSpPr txBox="1"/>
      </xdr:nvSpPr>
      <xdr:spPr>
        <a:xfrm>
          <a:off x="14389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157860</xdr:rowOff>
    </xdr:from>
    <xdr:ext cx="405111" cy="259045"/>
    <xdr:sp macro="" textlink="">
      <xdr:nvSpPr>
        <xdr:cNvPr id="558" name="n_3aveValue【学校施設】&#10;有形固定資産減価償却率"/>
        <xdr:cNvSpPr txBox="1"/>
      </xdr:nvSpPr>
      <xdr:spPr>
        <a:xfrm>
          <a:off x="13500744" y="10273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128468</xdr:rowOff>
    </xdr:from>
    <xdr:ext cx="405111" cy="259045"/>
    <xdr:sp macro="" textlink="">
      <xdr:nvSpPr>
        <xdr:cNvPr id="559" name="n_4aveValue【学校施設】&#10;有形固定資産減価償却率"/>
        <xdr:cNvSpPr txBox="1"/>
      </xdr:nvSpPr>
      <xdr:spPr>
        <a:xfrm>
          <a:off x="12611744" y="102440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103976</xdr:rowOff>
    </xdr:from>
    <xdr:ext cx="405111" cy="259045"/>
    <xdr:sp macro="" textlink="">
      <xdr:nvSpPr>
        <xdr:cNvPr id="560" name="n_1mainValue【学校施設】&#10;有形固定資産減価償却率"/>
        <xdr:cNvSpPr txBox="1"/>
      </xdr:nvSpPr>
      <xdr:spPr>
        <a:xfrm>
          <a:off x="15266044" y="110767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561" name="n_2mainValue【学校施設】&#10;有形固定資産減価償却率"/>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52631</xdr:rowOff>
    </xdr:from>
    <xdr:ext cx="405111" cy="259045"/>
    <xdr:sp macro="" textlink="">
      <xdr:nvSpPr>
        <xdr:cNvPr id="562" name="n_3mainValue【学校施設】&#10;有形固定資産減価償却率"/>
        <xdr:cNvSpPr txBox="1"/>
      </xdr:nvSpPr>
      <xdr:spPr>
        <a:xfrm>
          <a:off x="13500744" y="982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3646</xdr:rowOff>
    </xdr:from>
    <xdr:ext cx="405111" cy="259045"/>
    <xdr:sp macro="" textlink="">
      <xdr:nvSpPr>
        <xdr:cNvPr id="563" name="n_4mainValue【学校施設】&#10;有形固定資産減価償却率"/>
        <xdr:cNvSpPr txBox="1"/>
      </xdr:nvSpPr>
      <xdr:spPr>
        <a:xfrm>
          <a:off x="12611744" y="9776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9" name="テキスト ボックス 578"/>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1" name="テキスト ボックス 580"/>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3" name="テキスト ボックス 58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7" name="直線コネクタ 586"/>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88"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89" name="直線コネクタ 588"/>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0"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1" name="直線コネクタ 590"/>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592" name="【学校施設】&#10;一人当たり面積平均値テキスト"/>
        <xdr:cNvSpPr txBox="1"/>
      </xdr:nvSpPr>
      <xdr:spPr>
        <a:xfrm>
          <a:off x="22199600" y="10722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3" name="フローチャート: 判断 592"/>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70434</xdr:rowOff>
    </xdr:from>
    <xdr:to>
      <xdr:col>112</xdr:col>
      <xdr:colOff>38100</xdr:colOff>
      <xdr:row>64</xdr:row>
      <xdr:rowOff>584</xdr:rowOff>
    </xdr:to>
    <xdr:sp macro="" textlink="">
      <xdr:nvSpPr>
        <xdr:cNvPr id="594" name="フローチャート: 判断 593"/>
        <xdr:cNvSpPr/>
      </xdr:nvSpPr>
      <xdr:spPr>
        <a:xfrm>
          <a:off x="21272500" y="1087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73787</xdr:rowOff>
    </xdr:from>
    <xdr:to>
      <xdr:col>107</xdr:col>
      <xdr:colOff>101600</xdr:colOff>
      <xdr:row>64</xdr:row>
      <xdr:rowOff>3937</xdr:rowOff>
    </xdr:to>
    <xdr:sp macro="" textlink="">
      <xdr:nvSpPr>
        <xdr:cNvPr id="595" name="フローチャート: 判断 594"/>
        <xdr:cNvSpPr/>
      </xdr:nvSpPr>
      <xdr:spPr>
        <a:xfrm>
          <a:off x="20383500" y="10875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75464</xdr:rowOff>
    </xdr:from>
    <xdr:to>
      <xdr:col>102</xdr:col>
      <xdr:colOff>165100</xdr:colOff>
      <xdr:row>64</xdr:row>
      <xdr:rowOff>5614</xdr:rowOff>
    </xdr:to>
    <xdr:sp macro="" textlink="">
      <xdr:nvSpPr>
        <xdr:cNvPr id="596" name="フローチャート: 判断 595"/>
        <xdr:cNvSpPr/>
      </xdr:nvSpPr>
      <xdr:spPr>
        <a:xfrm>
          <a:off x="19494500" y="1087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77750</xdr:rowOff>
    </xdr:from>
    <xdr:to>
      <xdr:col>98</xdr:col>
      <xdr:colOff>38100</xdr:colOff>
      <xdr:row>64</xdr:row>
      <xdr:rowOff>7900</xdr:rowOff>
    </xdr:to>
    <xdr:sp macro="" textlink="">
      <xdr:nvSpPr>
        <xdr:cNvPr id="597" name="フローチャート: 判断 596"/>
        <xdr:cNvSpPr/>
      </xdr:nvSpPr>
      <xdr:spPr>
        <a:xfrm>
          <a:off x="18605500" y="108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84074</xdr:rowOff>
    </xdr:from>
    <xdr:to>
      <xdr:col>116</xdr:col>
      <xdr:colOff>114300</xdr:colOff>
      <xdr:row>64</xdr:row>
      <xdr:rowOff>14224</xdr:rowOff>
    </xdr:to>
    <xdr:sp macro="" textlink="">
      <xdr:nvSpPr>
        <xdr:cNvPr id="603" name="楕円 602"/>
        <xdr:cNvSpPr/>
      </xdr:nvSpPr>
      <xdr:spPr>
        <a:xfrm>
          <a:off x="22110700" y="1088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48480</xdr:rowOff>
    </xdr:from>
    <xdr:ext cx="469744" cy="259045"/>
    <xdr:sp macro="" textlink="">
      <xdr:nvSpPr>
        <xdr:cNvPr id="604" name="【学校施設】&#10;一人当たり面積該当値テキスト"/>
        <xdr:cNvSpPr txBox="1"/>
      </xdr:nvSpPr>
      <xdr:spPr>
        <a:xfrm>
          <a:off x="22199600" y="10849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85827</xdr:rowOff>
    </xdr:from>
    <xdr:to>
      <xdr:col>112</xdr:col>
      <xdr:colOff>38100</xdr:colOff>
      <xdr:row>64</xdr:row>
      <xdr:rowOff>15977</xdr:rowOff>
    </xdr:to>
    <xdr:sp macro="" textlink="">
      <xdr:nvSpPr>
        <xdr:cNvPr id="605" name="楕円 604"/>
        <xdr:cNvSpPr/>
      </xdr:nvSpPr>
      <xdr:spPr>
        <a:xfrm>
          <a:off x="21272500" y="1088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134874</xdr:rowOff>
    </xdr:from>
    <xdr:to>
      <xdr:col>116</xdr:col>
      <xdr:colOff>63500</xdr:colOff>
      <xdr:row>63</xdr:row>
      <xdr:rowOff>136627</xdr:rowOff>
    </xdr:to>
    <xdr:cxnSp macro="">
      <xdr:nvCxnSpPr>
        <xdr:cNvPr id="606" name="直線コネクタ 605"/>
        <xdr:cNvCxnSpPr/>
      </xdr:nvCxnSpPr>
      <xdr:spPr>
        <a:xfrm flipV="1">
          <a:off x="21323300" y="10936224"/>
          <a:ext cx="838200" cy="1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85141</xdr:rowOff>
    </xdr:from>
    <xdr:to>
      <xdr:col>107</xdr:col>
      <xdr:colOff>101600</xdr:colOff>
      <xdr:row>64</xdr:row>
      <xdr:rowOff>15291</xdr:rowOff>
    </xdr:to>
    <xdr:sp macro="" textlink="">
      <xdr:nvSpPr>
        <xdr:cNvPr id="607" name="楕円 606"/>
        <xdr:cNvSpPr/>
      </xdr:nvSpPr>
      <xdr:spPr>
        <a:xfrm>
          <a:off x="20383500" y="1088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135941</xdr:rowOff>
    </xdr:from>
    <xdr:to>
      <xdr:col>111</xdr:col>
      <xdr:colOff>177800</xdr:colOff>
      <xdr:row>63</xdr:row>
      <xdr:rowOff>136627</xdr:rowOff>
    </xdr:to>
    <xdr:cxnSp macro="">
      <xdr:nvCxnSpPr>
        <xdr:cNvPr id="608" name="直線コネクタ 607"/>
        <xdr:cNvCxnSpPr/>
      </xdr:nvCxnSpPr>
      <xdr:spPr>
        <a:xfrm>
          <a:off x="20434300" y="1093729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86437</xdr:rowOff>
    </xdr:from>
    <xdr:to>
      <xdr:col>102</xdr:col>
      <xdr:colOff>165100</xdr:colOff>
      <xdr:row>64</xdr:row>
      <xdr:rowOff>16587</xdr:rowOff>
    </xdr:to>
    <xdr:sp macro="" textlink="">
      <xdr:nvSpPr>
        <xdr:cNvPr id="609" name="楕円 608"/>
        <xdr:cNvSpPr/>
      </xdr:nvSpPr>
      <xdr:spPr>
        <a:xfrm>
          <a:off x="19494500" y="1088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135941</xdr:rowOff>
    </xdr:from>
    <xdr:to>
      <xdr:col>107</xdr:col>
      <xdr:colOff>50800</xdr:colOff>
      <xdr:row>63</xdr:row>
      <xdr:rowOff>137237</xdr:rowOff>
    </xdr:to>
    <xdr:cxnSp macro="">
      <xdr:nvCxnSpPr>
        <xdr:cNvPr id="610" name="直線コネクタ 609"/>
        <xdr:cNvCxnSpPr/>
      </xdr:nvCxnSpPr>
      <xdr:spPr>
        <a:xfrm flipV="1">
          <a:off x="19545300" y="10937291"/>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85598</xdr:rowOff>
    </xdr:from>
    <xdr:to>
      <xdr:col>98</xdr:col>
      <xdr:colOff>38100</xdr:colOff>
      <xdr:row>64</xdr:row>
      <xdr:rowOff>15748</xdr:rowOff>
    </xdr:to>
    <xdr:sp macro="" textlink="">
      <xdr:nvSpPr>
        <xdr:cNvPr id="611" name="楕円 610"/>
        <xdr:cNvSpPr/>
      </xdr:nvSpPr>
      <xdr:spPr>
        <a:xfrm>
          <a:off x="18605500" y="1088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136398</xdr:rowOff>
    </xdr:from>
    <xdr:to>
      <xdr:col>102</xdr:col>
      <xdr:colOff>114300</xdr:colOff>
      <xdr:row>63</xdr:row>
      <xdr:rowOff>137237</xdr:rowOff>
    </xdr:to>
    <xdr:cxnSp macro="">
      <xdr:nvCxnSpPr>
        <xdr:cNvPr id="612" name="直線コネクタ 611"/>
        <xdr:cNvCxnSpPr/>
      </xdr:nvCxnSpPr>
      <xdr:spPr>
        <a:xfrm>
          <a:off x="18656300" y="10937748"/>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17111</xdr:rowOff>
    </xdr:from>
    <xdr:ext cx="469744" cy="259045"/>
    <xdr:sp macro="" textlink="">
      <xdr:nvSpPr>
        <xdr:cNvPr id="613" name="n_1aveValue【学校施設】&#10;一人当たり面積"/>
        <xdr:cNvSpPr txBox="1"/>
      </xdr:nvSpPr>
      <xdr:spPr>
        <a:xfrm>
          <a:off x="21075727" y="10647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20464</xdr:rowOff>
    </xdr:from>
    <xdr:ext cx="469744" cy="259045"/>
    <xdr:sp macro="" textlink="">
      <xdr:nvSpPr>
        <xdr:cNvPr id="614" name="n_2aveValue【学校施設】&#10;一人当たり面積"/>
        <xdr:cNvSpPr txBox="1"/>
      </xdr:nvSpPr>
      <xdr:spPr>
        <a:xfrm>
          <a:off x="20199427" y="10650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22141</xdr:rowOff>
    </xdr:from>
    <xdr:ext cx="469744" cy="259045"/>
    <xdr:sp macro="" textlink="">
      <xdr:nvSpPr>
        <xdr:cNvPr id="615" name="n_3aveValue【学校施設】&#10;一人当たり面積"/>
        <xdr:cNvSpPr txBox="1"/>
      </xdr:nvSpPr>
      <xdr:spPr>
        <a:xfrm>
          <a:off x="19310427" y="10652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24427</xdr:rowOff>
    </xdr:from>
    <xdr:ext cx="469744" cy="259045"/>
    <xdr:sp macro="" textlink="">
      <xdr:nvSpPr>
        <xdr:cNvPr id="616" name="n_4aveValue【学校施設】&#10;一人当たり面積"/>
        <xdr:cNvSpPr txBox="1"/>
      </xdr:nvSpPr>
      <xdr:spPr>
        <a:xfrm>
          <a:off x="18421427" y="106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7104</xdr:rowOff>
    </xdr:from>
    <xdr:ext cx="469744" cy="259045"/>
    <xdr:sp macro="" textlink="">
      <xdr:nvSpPr>
        <xdr:cNvPr id="617" name="n_1mainValue【学校施設】&#10;一人当たり面積"/>
        <xdr:cNvSpPr txBox="1"/>
      </xdr:nvSpPr>
      <xdr:spPr>
        <a:xfrm>
          <a:off x="21075727" y="1097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6418</xdr:rowOff>
    </xdr:from>
    <xdr:ext cx="469744" cy="259045"/>
    <xdr:sp macro="" textlink="">
      <xdr:nvSpPr>
        <xdr:cNvPr id="618" name="n_2mainValue【学校施設】&#10;一人当たり面積"/>
        <xdr:cNvSpPr txBox="1"/>
      </xdr:nvSpPr>
      <xdr:spPr>
        <a:xfrm>
          <a:off x="20199427" y="10979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7714</xdr:rowOff>
    </xdr:from>
    <xdr:ext cx="469744" cy="259045"/>
    <xdr:sp macro="" textlink="">
      <xdr:nvSpPr>
        <xdr:cNvPr id="619" name="n_3mainValue【学校施設】&#10;一人当たり面積"/>
        <xdr:cNvSpPr txBox="1"/>
      </xdr:nvSpPr>
      <xdr:spPr>
        <a:xfrm>
          <a:off x="19310427" y="109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6875</xdr:rowOff>
    </xdr:from>
    <xdr:ext cx="469744" cy="259045"/>
    <xdr:sp macro="" textlink="">
      <xdr:nvSpPr>
        <xdr:cNvPr id="620" name="n_4mainValue【学校施設】&#10;一人当たり面積"/>
        <xdr:cNvSpPr txBox="1"/>
      </xdr:nvSpPr>
      <xdr:spPr>
        <a:xfrm>
          <a:off x="18421427" y="10979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2" name="直線コネクタ 63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3" name="テキスト ボックス 632"/>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4" name="直線コネクタ 63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5" name="テキスト ボックス 63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6" name="直線コネクタ 63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7" name="テキスト ボックス 63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8" name="直線コネクタ 63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39" name="テキスト ボックス 63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0" name="直線コネクタ 63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1" name="テキスト ボックス 64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3" name="テキスト ボックス 642"/>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87630</xdr:rowOff>
    </xdr:from>
    <xdr:to>
      <xdr:col>85</xdr:col>
      <xdr:colOff>126364</xdr:colOff>
      <xdr:row>86</xdr:row>
      <xdr:rowOff>114300</xdr:rowOff>
    </xdr:to>
    <xdr:cxnSp macro="">
      <xdr:nvCxnSpPr>
        <xdr:cNvPr id="645" name="直線コネクタ 644"/>
        <xdr:cNvCxnSpPr/>
      </xdr:nvCxnSpPr>
      <xdr:spPr>
        <a:xfrm flipV="1">
          <a:off x="16318864" y="134607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6"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7" name="直線コネクタ 646"/>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34307</xdr:rowOff>
    </xdr:from>
    <xdr:ext cx="405111" cy="259045"/>
    <xdr:sp macro="" textlink="">
      <xdr:nvSpPr>
        <xdr:cNvPr id="648" name="【児童館】&#10;有形固定資産減価償却率最大値テキスト"/>
        <xdr:cNvSpPr txBox="1"/>
      </xdr:nvSpPr>
      <xdr:spPr>
        <a:xfrm>
          <a:off x="16357600" y="1323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87630</xdr:rowOff>
    </xdr:from>
    <xdr:to>
      <xdr:col>86</xdr:col>
      <xdr:colOff>25400</xdr:colOff>
      <xdr:row>78</xdr:row>
      <xdr:rowOff>87630</xdr:rowOff>
    </xdr:to>
    <xdr:cxnSp macro="">
      <xdr:nvCxnSpPr>
        <xdr:cNvPr id="649" name="直線コネクタ 648"/>
        <xdr:cNvCxnSpPr/>
      </xdr:nvCxnSpPr>
      <xdr:spPr>
        <a:xfrm>
          <a:off x="16230600" y="1346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120666</xdr:rowOff>
    </xdr:from>
    <xdr:ext cx="405111" cy="259045"/>
    <xdr:sp macro="" textlink="">
      <xdr:nvSpPr>
        <xdr:cNvPr id="650" name="【児童館】&#10;有形固定資産減価償却率平均値テキスト"/>
        <xdr:cNvSpPr txBox="1"/>
      </xdr:nvSpPr>
      <xdr:spPr>
        <a:xfrm>
          <a:off x="16357600" y="14008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97789</xdr:rowOff>
    </xdr:from>
    <xdr:to>
      <xdr:col>85</xdr:col>
      <xdr:colOff>177800</xdr:colOff>
      <xdr:row>83</xdr:row>
      <xdr:rowOff>27939</xdr:rowOff>
    </xdr:to>
    <xdr:sp macro="" textlink="">
      <xdr:nvSpPr>
        <xdr:cNvPr id="651" name="フローチャート: 判断 650"/>
        <xdr:cNvSpPr/>
      </xdr:nvSpPr>
      <xdr:spPr>
        <a:xfrm>
          <a:off x="16268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65405</xdr:rowOff>
    </xdr:from>
    <xdr:to>
      <xdr:col>81</xdr:col>
      <xdr:colOff>101600</xdr:colOff>
      <xdr:row>82</xdr:row>
      <xdr:rowOff>167005</xdr:rowOff>
    </xdr:to>
    <xdr:sp macro="" textlink="">
      <xdr:nvSpPr>
        <xdr:cNvPr id="652" name="フローチャート: 判断 651"/>
        <xdr:cNvSpPr/>
      </xdr:nvSpPr>
      <xdr:spPr>
        <a:xfrm>
          <a:off x="15430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53" name="フローチャート: 判断 652"/>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31114</xdr:rowOff>
    </xdr:from>
    <xdr:to>
      <xdr:col>72</xdr:col>
      <xdr:colOff>38100</xdr:colOff>
      <xdr:row>82</xdr:row>
      <xdr:rowOff>132714</xdr:rowOff>
    </xdr:to>
    <xdr:sp macro="" textlink="">
      <xdr:nvSpPr>
        <xdr:cNvPr id="654" name="フローチャート: 判断 653"/>
        <xdr:cNvSpPr/>
      </xdr:nvSpPr>
      <xdr:spPr>
        <a:xfrm>
          <a:off x="13652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6350</xdr:rowOff>
    </xdr:from>
    <xdr:to>
      <xdr:col>67</xdr:col>
      <xdr:colOff>101600</xdr:colOff>
      <xdr:row>82</xdr:row>
      <xdr:rowOff>107950</xdr:rowOff>
    </xdr:to>
    <xdr:sp macro="" textlink="">
      <xdr:nvSpPr>
        <xdr:cNvPr id="655" name="フローチャート: 判断 654"/>
        <xdr:cNvSpPr/>
      </xdr:nvSpPr>
      <xdr:spPr>
        <a:xfrm>
          <a:off x="12763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6" name="テキスト ボックス 6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7" name="テキスト ボックス 6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8" name="テキスト ボックス 6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9" name="テキスト ボックス 6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0" name="テキスト ボックス 6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113030</xdr:rowOff>
    </xdr:from>
    <xdr:to>
      <xdr:col>85</xdr:col>
      <xdr:colOff>177800</xdr:colOff>
      <xdr:row>85</xdr:row>
      <xdr:rowOff>43180</xdr:rowOff>
    </xdr:to>
    <xdr:sp macro="" textlink="">
      <xdr:nvSpPr>
        <xdr:cNvPr id="661" name="楕円 660"/>
        <xdr:cNvSpPr/>
      </xdr:nvSpPr>
      <xdr:spPr>
        <a:xfrm>
          <a:off x="16268700" y="1451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91457</xdr:rowOff>
    </xdr:from>
    <xdr:ext cx="405111" cy="259045"/>
    <xdr:sp macro="" textlink="">
      <xdr:nvSpPr>
        <xdr:cNvPr id="662" name="【児童館】&#10;有形固定資産減価償却率該当値テキスト"/>
        <xdr:cNvSpPr txBox="1"/>
      </xdr:nvSpPr>
      <xdr:spPr>
        <a:xfrm>
          <a:off x="16357600" y="1449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97789</xdr:rowOff>
    </xdr:from>
    <xdr:to>
      <xdr:col>81</xdr:col>
      <xdr:colOff>101600</xdr:colOff>
      <xdr:row>85</xdr:row>
      <xdr:rowOff>27939</xdr:rowOff>
    </xdr:to>
    <xdr:sp macro="" textlink="">
      <xdr:nvSpPr>
        <xdr:cNvPr id="663" name="楕円 662"/>
        <xdr:cNvSpPr/>
      </xdr:nvSpPr>
      <xdr:spPr>
        <a:xfrm>
          <a:off x="15430500" y="14499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148589</xdr:rowOff>
    </xdr:from>
    <xdr:to>
      <xdr:col>85</xdr:col>
      <xdr:colOff>127000</xdr:colOff>
      <xdr:row>84</xdr:row>
      <xdr:rowOff>163830</xdr:rowOff>
    </xdr:to>
    <xdr:cxnSp macro="">
      <xdr:nvCxnSpPr>
        <xdr:cNvPr id="664" name="直線コネクタ 663"/>
        <xdr:cNvCxnSpPr/>
      </xdr:nvCxnSpPr>
      <xdr:spPr>
        <a:xfrm>
          <a:off x="15481300" y="14550389"/>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50164</xdr:rowOff>
    </xdr:from>
    <xdr:to>
      <xdr:col>76</xdr:col>
      <xdr:colOff>165100</xdr:colOff>
      <xdr:row>84</xdr:row>
      <xdr:rowOff>151764</xdr:rowOff>
    </xdr:to>
    <xdr:sp macro="" textlink="">
      <xdr:nvSpPr>
        <xdr:cNvPr id="665" name="楕円 664"/>
        <xdr:cNvSpPr/>
      </xdr:nvSpPr>
      <xdr:spPr>
        <a:xfrm>
          <a:off x="14541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100964</xdr:rowOff>
    </xdr:from>
    <xdr:to>
      <xdr:col>81</xdr:col>
      <xdr:colOff>50800</xdr:colOff>
      <xdr:row>84</xdr:row>
      <xdr:rowOff>148589</xdr:rowOff>
    </xdr:to>
    <xdr:cxnSp macro="">
      <xdr:nvCxnSpPr>
        <xdr:cNvPr id="666" name="直線コネクタ 665"/>
        <xdr:cNvCxnSpPr/>
      </xdr:nvCxnSpPr>
      <xdr:spPr>
        <a:xfrm>
          <a:off x="14592300" y="1450276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2539</xdr:rowOff>
    </xdr:from>
    <xdr:to>
      <xdr:col>72</xdr:col>
      <xdr:colOff>38100</xdr:colOff>
      <xdr:row>84</xdr:row>
      <xdr:rowOff>104139</xdr:rowOff>
    </xdr:to>
    <xdr:sp macro="" textlink="">
      <xdr:nvSpPr>
        <xdr:cNvPr id="667" name="楕円 666"/>
        <xdr:cNvSpPr/>
      </xdr:nvSpPr>
      <xdr:spPr>
        <a:xfrm>
          <a:off x="13652500" y="1440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53339</xdr:rowOff>
    </xdr:from>
    <xdr:to>
      <xdr:col>76</xdr:col>
      <xdr:colOff>114300</xdr:colOff>
      <xdr:row>84</xdr:row>
      <xdr:rowOff>100964</xdr:rowOff>
    </xdr:to>
    <xdr:cxnSp macro="">
      <xdr:nvCxnSpPr>
        <xdr:cNvPr id="668" name="直線コネクタ 667"/>
        <xdr:cNvCxnSpPr/>
      </xdr:nvCxnSpPr>
      <xdr:spPr>
        <a:xfrm>
          <a:off x="13703300" y="14455139"/>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132080</xdr:rowOff>
    </xdr:from>
    <xdr:to>
      <xdr:col>67</xdr:col>
      <xdr:colOff>101600</xdr:colOff>
      <xdr:row>84</xdr:row>
      <xdr:rowOff>62230</xdr:rowOff>
    </xdr:to>
    <xdr:sp macro="" textlink="">
      <xdr:nvSpPr>
        <xdr:cNvPr id="669" name="楕円 668"/>
        <xdr:cNvSpPr/>
      </xdr:nvSpPr>
      <xdr:spPr>
        <a:xfrm>
          <a:off x="12763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11430</xdr:rowOff>
    </xdr:from>
    <xdr:to>
      <xdr:col>71</xdr:col>
      <xdr:colOff>177800</xdr:colOff>
      <xdr:row>84</xdr:row>
      <xdr:rowOff>53339</xdr:rowOff>
    </xdr:to>
    <xdr:cxnSp macro="">
      <xdr:nvCxnSpPr>
        <xdr:cNvPr id="670" name="直線コネクタ 669"/>
        <xdr:cNvCxnSpPr/>
      </xdr:nvCxnSpPr>
      <xdr:spPr>
        <a:xfrm>
          <a:off x="12814300" y="144132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12082</xdr:rowOff>
    </xdr:from>
    <xdr:ext cx="405111" cy="259045"/>
    <xdr:sp macro="" textlink="">
      <xdr:nvSpPr>
        <xdr:cNvPr id="671" name="n_1aveValue【児童館】&#10;有形固定資産減価償却率"/>
        <xdr:cNvSpPr txBox="1"/>
      </xdr:nvSpPr>
      <xdr:spPr>
        <a:xfrm>
          <a:off x="15266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672" name="n_2aveValue【児童館】&#10;有形固定資産減価償却率"/>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149241</xdr:rowOff>
    </xdr:from>
    <xdr:ext cx="405111" cy="259045"/>
    <xdr:sp macro="" textlink="">
      <xdr:nvSpPr>
        <xdr:cNvPr id="673" name="n_3aveValue【児童館】&#10;有形固定資産減価償却率"/>
        <xdr:cNvSpPr txBox="1"/>
      </xdr:nvSpPr>
      <xdr:spPr>
        <a:xfrm>
          <a:off x="13500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124477</xdr:rowOff>
    </xdr:from>
    <xdr:ext cx="405111" cy="259045"/>
    <xdr:sp macro="" textlink="">
      <xdr:nvSpPr>
        <xdr:cNvPr id="674" name="n_4aveValue【児童館】&#10;有形固定資産減価償却率"/>
        <xdr:cNvSpPr txBox="1"/>
      </xdr:nvSpPr>
      <xdr:spPr>
        <a:xfrm>
          <a:off x="12611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19066</xdr:rowOff>
    </xdr:from>
    <xdr:ext cx="405111" cy="259045"/>
    <xdr:sp macro="" textlink="">
      <xdr:nvSpPr>
        <xdr:cNvPr id="675" name="n_1mainValue【児童館】&#10;有形固定資産減価償却率"/>
        <xdr:cNvSpPr txBox="1"/>
      </xdr:nvSpPr>
      <xdr:spPr>
        <a:xfrm>
          <a:off x="15266044"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142891</xdr:rowOff>
    </xdr:from>
    <xdr:ext cx="405111" cy="259045"/>
    <xdr:sp macro="" textlink="">
      <xdr:nvSpPr>
        <xdr:cNvPr id="676" name="n_2mainValue【児童館】&#10;有形固定資産減価償却率"/>
        <xdr:cNvSpPr txBox="1"/>
      </xdr:nvSpPr>
      <xdr:spPr>
        <a:xfrm>
          <a:off x="14389744" y="1454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95266</xdr:rowOff>
    </xdr:from>
    <xdr:ext cx="405111" cy="259045"/>
    <xdr:sp macro="" textlink="">
      <xdr:nvSpPr>
        <xdr:cNvPr id="677" name="n_3mainValue【児童館】&#10;有形固定資産減価償却率"/>
        <xdr:cNvSpPr txBox="1"/>
      </xdr:nvSpPr>
      <xdr:spPr>
        <a:xfrm>
          <a:off x="13500744" y="1449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53357</xdr:rowOff>
    </xdr:from>
    <xdr:ext cx="405111" cy="259045"/>
    <xdr:sp macro="" textlink="">
      <xdr:nvSpPr>
        <xdr:cNvPr id="678" name="n_4mainValue【児童館】&#10;有形固定資産減価償却率"/>
        <xdr:cNvSpPr txBox="1"/>
      </xdr:nvSpPr>
      <xdr:spPr>
        <a:xfrm>
          <a:off x="12611744" y="1445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9" name="直線コネクタ 6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0" name="テキスト ボックス 6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1" name="直線コネクタ 6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2" name="テキスト ボックス 6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3" name="直線コネクタ 6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4" name="テキスト ボックス 6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5" name="直線コネクタ 6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6" name="テキスト ボックス 6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7" name="直線コネクタ 6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8" name="テキスト ボックス 6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2" name="直線コネクタ 701"/>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3"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4" name="直線コネクタ 703"/>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5"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6" name="直線コネクタ 705"/>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80027</xdr:rowOff>
    </xdr:from>
    <xdr:ext cx="469744" cy="259045"/>
    <xdr:sp macro="" textlink="">
      <xdr:nvSpPr>
        <xdr:cNvPr id="707" name="【児童館】&#10;一人当たり面積平均値テキスト"/>
        <xdr:cNvSpPr txBox="1"/>
      </xdr:nvSpPr>
      <xdr:spPr>
        <a:xfrm>
          <a:off x="22199600" y="1431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101600</xdr:rowOff>
    </xdr:from>
    <xdr:to>
      <xdr:col>116</xdr:col>
      <xdr:colOff>114300</xdr:colOff>
      <xdr:row>84</xdr:row>
      <xdr:rowOff>31750</xdr:rowOff>
    </xdr:to>
    <xdr:sp macro="" textlink="">
      <xdr:nvSpPr>
        <xdr:cNvPr id="708" name="フローチャート: 判断 707"/>
        <xdr:cNvSpPr/>
      </xdr:nvSpPr>
      <xdr:spPr>
        <a:xfrm>
          <a:off x="221107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09" name="フローチャート: 判断 708"/>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0" name="フローチャート: 判断 709"/>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1" name="フローチャート: 判断 710"/>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120650</xdr:rowOff>
    </xdr:from>
    <xdr:to>
      <xdr:col>98</xdr:col>
      <xdr:colOff>38100</xdr:colOff>
      <xdr:row>84</xdr:row>
      <xdr:rowOff>50800</xdr:rowOff>
    </xdr:to>
    <xdr:sp macro="" textlink="">
      <xdr:nvSpPr>
        <xdr:cNvPr id="712" name="フローチャート: 判断 711"/>
        <xdr:cNvSpPr/>
      </xdr:nvSpPr>
      <xdr:spPr>
        <a:xfrm>
          <a:off x="18605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101600</xdr:rowOff>
    </xdr:from>
    <xdr:to>
      <xdr:col>116</xdr:col>
      <xdr:colOff>114300</xdr:colOff>
      <xdr:row>81</xdr:row>
      <xdr:rowOff>31750</xdr:rowOff>
    </xdr:to>
    <xdr:sp macro="" textlink="">
      <xdr:nvSpPr>
        <xdr:cNvPr id="718" name="楕円 717"/>
        <xdr:cNvSpPr/>
      </xdr:nvSpPr>
      <xdr:spPr>
        <a:xfrm>
          <a:off x="221107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124477</xdr:rowOff>
    </xdr:from>
    <xdr:ext cx="469744" cy="259045"/>
    <xdr:sp macro="" textlink="">
      <xdr:nvSpPr>
        <xdr:cNvPr id="719" name="【児童館】&#10;一人当たり面積該当値テキスト"/>
        <xdr:cNvSpPr txBox="1"/>
      </xdr:nvSpPr>
      <xdr:spPr>
        <a:xfrm>
          <a:off x="22199600" y="1366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120650</xdr:rowOff>
    </xdr:from>
    <xdr:to>
      <xdr:col>112</xdr:col>
      <xdr:colOff>38100</xdr:colOff>
      <xdr:row>81</xdr:row>
      <xdr:rowOff>50800</xdr:rowOff>
    </xdr:to>
    <xdr:sp macro="" textlink="">
      <xdr:nvSpPr>
        <xdr:cNvPr id="720" name="楕円 719"/>
        <xdr:cNvSpPr/>
      </xdr:nvSpPr>
      <xdr:spPr>
        <a:xfrm>
          <a:off x="21272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152400</xdr:rowOff>
    </xdr:from>
    <xdr:to>
      <xdr:col>116</xdr:col>
      <xdr:colOff>63500</xdr:colOff>
      <xdr:row>81</xdr:row>
      <xdr:rowOff>0</xdr:rowOff>
    </xdr:to>
    <xdr:cxnSp macro="">
      <xdr:nvCxnSpPr>
        <xdr:cNvPr id="721" name="直線コネクタ 720"/>
        <xdr:cNvCxnSpPr/>
      </xdr:nvCxnSpPr>
      <xdr:spPr>
        <a:xfrm flipV="1">
          <a:off x="21323300" y="138684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139700</xdr:rowOff>
    </xdr:from>
    <xdr:to>
      <xdr:col>107</xdr:col>
      <xdr:colOff>101600</xdr:colOff>
      <xdr:row>81</xdr:row>
      <xdr:rowOff>69850</xdr:rowOff>
    </xdr:to>
    <xdr:sp macro="" textlink="">
      <xdr:nvSpPr>
        <xdr:cNvPr id="722" name="楕円 721"/>
        <xdr:cNvSpPr/>
      </xdr:nvSpPr>
      <xdr:spPr>
        <a:xfrm>
          <a:off x="20383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0</xdr:rowOff>
    </xdr:from>
    <xdr:to>
      <xdr:col>111</xdr:col>
      <xdr:colOff>177800</xdr:colOff>
      <xdr:row>81</xdr:row>
      <xdr:rowOff>19050</xdr:rowOff>
    </xdr:to>
    <xdr:cxnSp macro="">
      <xdr:nvCxnSpPr>
        <xdr:cNvPr id="723" name="直線コネクタ 722"/>
        <xdr:cNvCxnSpPr/>
      </xdr:nvCxnSpPr>
      <xdr:spPr>
        <a:xfrm flipV="1">
          <a:off x="20434300" y="13887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139700</xdr:rowOff>
    </xdr:from>
    <xdr:to>
      <xdr:col>102</xdr:col>
      <xdr:colOff>165100</xdr:colOff>
      <xdr:row>81</xdr:row>
      <xdr:rowOff>69850</xdr:rowOff>
    </xdr:to>
    <xdr:sp macro="" textlink="">
      <xdr:nvSpPr>
        <xdr:cNvPr id="724" name="楕円 723"/>
        <xdr:cNvSpPr/>
      </xdr:nvSpPr>
      <xdr:spPr>
        <a:xfrm>
          <a:off x="19494500" y="1385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19050</xdr:rowOff>
    </xdr:from>
    <xdr:to>
      <xdr:col>107</xdr:col>
      <xdr:colOff>50800</xdr:colOff>
      <xdr:row>81</xdr:row>
      <xdr:rowOff>19050</xdr:rowOff>
    </xdr:to>
    <xdr:cxnSp macro="">
      <xdr:nvCxnSpPr>
        <xdr:cNvPr id="725" name="直線コネクタ 724"/>
        <xdr:cNvCxnSpPr/>
      </xdr:nvCxnSpPr>
      <xdr:spPr>
        <a:xfrm>
          <a:off x="19545300" y="13906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158750</xdr:rowOff>
    </xdr:from>
    <xdr:to>
      <xdr:col>98</xdr:col>
      <xdr:colOff>38100</xdr:colOff>
      <xdr:row>81</xdr:row>
      <xdr:rowOff>88900</xdr:rowOff>
    </xdr:to>
    <xdr:sp macro="" textlink="">
      <xdr:nvSpPr>
        <xdr:cNvPr id="726" name="楕円 725"/>
        <xdr:cNvSpPr/>
      </xdr:nvSpPr>
      <xdr:spPr>
        <a:xfrm>
          <a:off x="18605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19050</xdr:rowOff>
    </xdr:from>
    <xdr:to>
      <xdr:col>102</xdr:col>
      <xdr:colOff>114300</xdr:colOff>
      <xdr:row>81</xdr:row>
      <xdr:rowOff>38100</xdr:rowOff>
    </xdr:to>
    <xdr:cxnSp macro="">
      <xdr:nvCxnSpPr>
        <xdr:cNvPr id="727" name="直線コネクタ 726"/>
        <xdr:cNvCxnSpPr/>
      </xdr:nvCxnSpPr>
      <xdr:spPr>
        <a:xfrm flipV="1">
          <a:off x="18656300" y="13906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28"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29"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730" name="n_3aveValue【児童館】&#10;一人当たり面積"/>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41927</xdr:rowOff>
    </xdr:from>
    <xdr:ext cx="469744" cy="259045"/>
    <xdr:sp macro="" textlink="">
      <xdr:nvSpPr>
        <xdr:cNvPr id="731" name="n_4aveValue【児童館】&#10;一人当たり面積"/>
        <xdr:cNvSpPr txBox="1"/>
      </xdr:nvSpPr>
      <xdr:spPr>
        <a:xfrm>
          <a:off x="18421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67327</xdr:rowOff>
    </xdr:from>
    <xdr:ext cx="469744" cy="259045"/>
    <xdr:sp macro="" textlink="">
      <xdr:nvSpPr>
        <xdr:cNvPr id="732" name="n_1mainValue【児童館】&#10;一人当たり面積"/>
        <xdr:cNvSpPr txBox="1"/>
      </xdr:nvSpPr>
      <xdr:spPr>
        <a:xfrm>
          <a:off x="210757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86377</xdr:rowOff>
    </xdr:from>
    <xdr:ext cx="469744" cy="259045"/>
    <xdr:sp macro="" textlink="">
      <xdr:nvSpPr>
        <xdr:cNvPr id="733" name="n_2mainValue【児童館】&#10;一人当たり面積"/>
        <xdr:cNvSpPr txBox="1"/>
      </xdr:nvSpPr>
      <xdr:spPr>
        <a:xfrm>
          <a:off x="20199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86377</xdr:rowOff>
    </xdr:from>
    <xdr:ext cx="469744" cy="259045"/>
    <xdr:sp macro="" textlink="">
      <xdr:nvSpPr>
        <xdr:cNvPr id="734" name="n_3mainValue【児童館】&#10;一人当たり面積"/>
        <xdr:cNvSpPr txBox="1"/>
      </xdr:nvSpPr>
      <xdr:spPr>
        <a:xfrm>
          <a:off x="19310427" y="1363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105427</xdr:rowOff>
    </xdr:from>
    <xdr:ext cx="469744" cy="259045"/>
    <xdr:sp macro="" textlink="">
      <xdr:nvSpPr>
        <xdr:cNvPr id="735" name="n_4mainValue【児童館】&#10;一人当たり面積"/>
        <xdr:cNvSpPr txBox="1"/>
      </xdr:nvSpPr>
      <xdr:spPr>
        <a:xfrm>
          <a:off x="18421427" y="1364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48" name="テキスト ボックス 7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56" name="テキスト ボックス 7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58" name="テキスト ボックス 7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83820</xdr:rowOff>
    </xdr:to>
    <xdr:cxnSp macro="">
      <xdr:nvCxnSpPr>
        <xdr:cNvPr id="760" name="直線コネクタ 759"/>
        <xdr:cNvCxnSpPr/>
      </xdr:nvCxnSpPr>
      <xdr:spPr>
        <a:xfrm flipV="1">
          <a:off x="16318864" y="17335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87647</xdr:rowOff>
    </xdr:from>
    <xdr:ext cx="405111" cy="259045"/>
    <xdr:sp macro="" textlink="">
      <xdr:nvSpPr>
        <xdr:cNvPr id="761" name="【公民館】&#10;有形固定資産減価償却率最小値テキスト"/>
        <xdr:cNvSpPr txBox="1"/>
      </xdr:nvSpPr>
      <xdr:spPr>
        <a:xfrm>
          <a:off x="16357600" y="186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83820</xdr:rowOff>
    </xdr:from>
    <xdr:to>
      <xdr:col>86</xdr:col>
      <xdr:colOff>25400</xdr:colOff>
      <xdr:row>108</xdr:row>
      <xdr:rowOff>83820</xdr:rowOff>
    </xdr:to>
    <xdr:cxnSp macro="">
      <xdr:nvCxnSpPr>
        <xdr:cNvPr id="762" name="直線コネクタ 761"/>
        <xdr:cNvCxnSpPr/>
      </xdr:nvCxnSpPr>
      <xdr:spPr>
        <a:xfrm>
          <a:off x="16230600" y="1860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763" name="【公民館】&#10;有形固定資産減価償却率最大値テキスト"/>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764" name="直線コネクタ 763"/>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55897</xdr:rowOff>
    </xdr:from>
    <xdr:ext cx="405111" cy="259045"/>
    <xdr:sp macro="" textlink="">
      <xdr:nvSpPr>
        <xdr:cNvPr id="765" name="【公民館】&#10;有形固定資産減価償却率平均値テキスト"/>
        <xdr:cNvSpPr txBox="1"/>
      </xdr:nvSpPr>
      <xdr:spPr>
        <a:xfrm>
          <a:off x="16357600" y="1771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33020</xdr:rowOff>
    </xdr:from>
    <xdr:to>
      <xdr:col>85</xdr:col>
      <xdr:colOff>177800</xdr:colOff>
      <xdr:row>104</xdr:row>
      <xdr:rowOff>134620</xdr:rowOff>
    </xdr:to>
    <xdr:sp macro="" textlink="">
      <xdr:nvSpPr>
        <xdr:cNvPr id="766" name="フローチャート: 判断 765"/>
        <xdr:cNvSpPr/>
      </xdr:nvSpPr>
      <xdr:spPr>
        <a:xfrm>
          <a:off x="162687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xdr:rowOff>
    </xdr:from>
    <xdr:to>
      <xdr:col>81</xdr:col>
      <xdr:colOff>101600</xdr:colOff>
      <xdr:row>104</xdr:row>
      <xdr:rowOff>115570</xdr:rowOff>
    </xdr:to>
    <xdr:sp macro="" textlink="">
      <xdr:nvSpPr>
        <xdr:cNvPr id="767" name="フローチャート: 判断 766"/>
        <xdr:cNvSpPr/>
      </xdr:nvSpPr>
      <xdr:spPr>
        <a:xfrm>
          <a:off x="15430500" y="1784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153036</xdr:rowOff>
    </xdr:from>
    <xdr:to>
      <xdr:col>76</xdr:col>
      <xdr:colOff>165100</xdr:colOff>
      <xdr:row>104</xdr:row>
      <xdr:rowOff>83186</xdr:rowOff>
    </xdr:to>
    <xdr:sp macro="" textlink="">
      <xdr:nvSpPr>
        <xdr:cNvPr id="768" name="フローチャート: 判断 767"/>
        <xdr:cNvSpPr/>
      </xdr:nvSpPr>
      <xdr:spPr>
        <a:xfrm>
          <a:off x="14541500" y="1781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135889</xdr:rowOff>
    </xdr:from>
    <xdr:to>
      <xdr:col>72</xdr:col>
      <xdr:colOff>38100</xdr:colOff>
      <xdr:row>104</xdr:row>
      <xdr:rowOff>66039</xdr:rowOff>
    </xdr:to>
    <xdr:sp macro="" textlink="">
      <xdr:nvSpPr>
        <xdr:cNvPr id="769" name="フローチャート: 判断 768"/>
        <xdr:cNvSpPr/>
      </xdr:nvSpPr>
      <xdr:spPr>
        <a:xfrm>
          <a:off x="13652500" y="1779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120650</xdr:rowOff>
    </xdr:from>
    <xdr:to>
      <xdr:col>67</xdr:col>
      <xdr:colOff>101600</xdr:colOff>
      <xdr:row>104</xdr:row>
      <xdr:rowOff>50800</xdr:rowOff>
    </xdr:to>
    <xdr:sp macro="" textlink="">
      <xdr:nvSpPr>
        <xdr:cNvPr id="770" name="フローチャート: 判断 769"/>
        <xdr:cNvSpPr/>
      </xdr:nvSpPr>
      <xdr:spPr>
        <a:xfrm>
          <a:off x="12763500" y="1778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1" name="テキスト ボックス 7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2" name="テキスト ボックス 7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3" name="テキスト ボックス 7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4" name="テキスト ボックス 7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5" name="テキスト ボックス 7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71120</xdr:rowOff>
    </xdr:from>
    <xdr:to>
      <xdr:col>85</xdr:col>
      <xdr:colOff>177800</xdr:colOff>
      <xdr:row>107</xdr:row>
      <xdr:rowOff>1270</xdr:rowOff>
    </xdr:to>
    <xdr:sp macro="" textlink="">
      <xdr:nvSpPr>
        <xdr:cNvPr id="776" name="楕円 775"/>
        <xdr:cNvSpPr/>
      </xdr:nvSpPr>
      <xdr:spPr>
        <a:xfrm>
          <a:off x="16268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49547</xdr:rowOff>
    </xdr:from>
    <xdr:ext cx="405111" cy="259045"/>
    <xdr:sp macro="" textlink="">
      <xdr:nvSpPr>
        <xdr:cNvPr id="777" name="【公民館】&#10;有形固定資産減価償却率該当値テキスト"/>
        <xdr:cNvSpPr txBox="1"/>
      </xdr:nvSpPr>
      <xdr:spPr>
        <a:xfrm>
          <a:off x="16357600"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151130</xdr:rowOff>
    </xdr:from>
    <xdr:to>
      <xdr:col>81</xdr:col>
      <xdr:colOff>101600</xdr:colOff>
      <xdr:row>104</xdr:row>
      <xdr:rowOff>81280</xdr:rowOff>
    </xdr:to>
    <xdr:sp macro="" textlink="">
      <xdr:nvSpPr>
        <xdr:cNvPr id="778" name="楕円 777"/>
        <xdr:cNvSpPr/>
      </xdr:nvSpPr>
      <xdr:spPr>
        <a:xfrm>
          <a:off x="15430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30480</xdr:rowOff>
    </xdr:from>
    <xdr:to>
      <xdr:col>85</xdr:col>
      <xdr:colOff>127000</xdr:colOff>
      <xdr:row>106</xdr:row>
      <xdr:rowOff>121920</xdr:rowOff>
    </xdr:to>
    <xdr:cxnSp macro="">
      <xdr:nvCxnSpPr>
        <xdr:cNvPr id="779" name="直線コネクタ 778"/>
        <xdr:cNvCxnSpPr/>
      </xdr:nvCxnSpPr>
      <xdr:spPr>
        <a:xfrm>
          <a:off x="15481300" y="17861280"/>
          <a:ext cx="8382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143511</xdr:rowOff>
    </xdr:from>
    <xdr:to>
      <xdr:col>76</xdr:col>
      <xdr:colOff>165100</xdr:colOff>
      <xdr:row>104</xdr:row>
      <xdr:rowOff>73661</xdr:rowOff>
    </xdr:to>
    <xdr:sp macro="" textlink="">
      <xdr:nvSpPr>
        <xdr:cNvPr id="780" name="楕円 779"/>
        <xdr:cNvSpPr/>
      </xdr:nvSpPr>
      <xdr:spPr>
        <a:xfrm>
          <a:off x="14541500" y="1780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22861</xdr:rowOff>
    </xdr:from>
    <xdr:to>
      <xdr:col>81</xdr:col>
      <xdr:colOff>50800</xdr:colOff>
      <xdr:row>104</xdr:row>
      <xdr:rowOff>30480</xdr:rowOff>
    </xdr:to>
    <xdr:cxnSp macro="">
      <xdr:nvCxnSpPr>
        <xdr:cNvPr id="781" name="直線コネクタ 780"/>
        <xdr:cNvCxnSpPr/>
      </xdr:nvCxnSpPr>
      <xdr:spPr>
        <a:xfrm>
          <a:off x="14592300" y="178536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636</xdr:rowOff>
    </xdr:from>
    <xdr:to>
      <xdr:col>72</xdr:col>
      <xdr:colOff>38100</xdr:colOff>
      <xdr:row>104</xdr:row>
      <xdr:rowOff>102236</xdr:rowOff>
    </xdr:to>
    <xdr:sp macro="" textlink="">
      <xdr:nvSpPr>
        <xdr:cNvPr id="782" name="楕円 781"/>
        <xdr:cNvSpPr/>
      </xdr:nvSpPr>
      <xdr:spPr>
        <a:xfrm>
          <a:off x="13652500" y="1783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22861</xdr:rowOff>
    </xdr:from>
    <xdr:to>
      <xdr:col>76</xdr:col>
      <xdr:colOff>114300</xdr:colOff>
      <xdr:row>104</xdr:row>
      <xdr:rowOff>51436</xdr:rowOff>
    </xdr:to>
    <xdr:cxnSp macro="">
      <xdr:nvCxnSpPr>
        <xdr:cNvPr id="783" name="直線コネクタ 782"/>
        <xdr:cNvCxnSpPr/>
      </xdr:nvCxnSpPr>
      <xdr:spPr>
        <a:xfrm flipV="1">
          <a:off x="13703300" y="17853661"/>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135889</xdr:rowOff>
    </xdr:from>
    <xdr:to>
      <xdr:col>67</xdr:col>
      <xdr:colOff>101600</xdr:colOff>
      <xdr:row>104</xdr:row>
      <xdr:rowOff>66039</xdr:rowOff>
    </xdr:to>
    <xdr:sp macro="" textlink="">
      <xdr:nvSpPr>
        <xdr:cNvPr id="784" name="楕円 783"/>
        <xdr:cNvSpPr/>
      </xdr:nvSpPr>
      <xdr:spPr>
        <a:xfrm>
          <a:off x="12763500" y="1779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15239</xdr:rowOff>
    </xdr:from>
    <xdr:to>
      <xdr:col>71</xdr:col>
      <xdr:colOff>177800</xdr:colOff>
      <xdr:row>104</xdr:row>
      <xdr:rowOff>51436</xdr:rowOff>
    </xdr:to>
    <xdr:cxnSp macro="">
      <xdr:nvCxnSpPr>
        <xdr:cNvPr id="785" name="直線コネクタ 784"/>
        <xdr:cNvCxnSpPr/>
      </xdr:nvCxnSpPr>
      <xdr:spPr>
        <a:xfrm>
          <a:off x="12814300" y="17846039"/>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106697</xdr:rowOff>
    </xdr:from>
    <xdr:ext cx="405111" cy="259045"/>
    <xdr:sp macro="" textlink="">
      <xdr:nvSpPr>
        <xdr:cNvPr id="786" name="n_1aveValue【公民館】&#10;有形固定資産減価償却率"/>
        <xdr:cNvSpPr txBox="1"/>
      </xdr:nvSpPr>
      <xdr:spPr>
        <a:xfrm>
          <a:off x="15266044"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74313</xdr:rowOff>
    </xdr:from>
    <xdr:ext cx="405111" cy="259045"/>
    <xdr:sp macro="" textlink="">
      <xdr:nvSpPr>
        <xdr:cNvPr id="787" name="n_2aveValue【公民館】&#10;有形固定資産減価償却率"/>
        <xdr:cNvSpPr txBox="1"/>
      </xdr:nvSpPr>
      <xdr:spPr>
        <a:xfrm>
          <a:off x="14389744" y="1790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82566</xdr:rowOff>
    </xdr:from>
    <xdr:ext cx="405111" cy="259045"/>
    <xdr:sp macro="" textlink="">
      <xdr:nvSpPr>
        <xdr:cNvPr id="788" name="n_3aveValue【公民館】&#10;有形固定資産減価償却率"/>
        <xdr:cNvSpPr txBox="1"/>
      </xdr:nvSpPr>
      <xdr:spPr>
        <a:xfrm>
          <a:off x="13500744" y="1757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67327</xdr:rowOff>
    </xdr:from>
    <xdr:ext cx="405111" cy="259045"/>
    <xdr:sp macro="" textlink="">
      <xdr:nvSpPr>
        <xdr:cNvPr id="789" name="n_4aveValue【公民館】&#10;有形固定資産減価償却率"/>
        <xdr:cNvSpPr txBox="1"/>
      </xdr:nvSpPr>
      <xdr:spPr>
        <a:xfrm>
          <a:off x="12611744" y="1755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97807</xdr:rowOff>
    </xdr:from>
    <xdr:ext cx="405111" cy="259045"/>
    <xdr:sp macro="" textlink="">
      <xdr:nvSpPr>
        <xdr:cNvPr id="790" name="n_1mainValue【公民館】&#10;有形固定資産減価償却率"/>
        <xdr:cNvSpPr txBox="1"/>
      </xdr:nvSpPr>
      <xdr:spPr>
        <a:xfrm>
          <a:off x="15266044"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90188</xdr:rowOff>
    </xdr:from>
    <xdr:ext cx="405111" cy="259045"/>
    <xdr:sp macro="" textlink="">
      <xdr:nvSpPr>
        <xdr:cNvPr id="791" name="n_2mainValue【公民館】&#10;有形固定資産減価償却率"/>
        <xdr:cNvSpPr txBox="1"/>
      </xdr:nvSpPr>
      <xdr:spPr>
        <a:xfrm>
          <a:off x="14389744" y="1757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93363</xdr:rowOff>
    </xdr:from>
    <xdr:ext cx="405111" cy="259045"/>
    <xdr:sp macro="" textlink="">
      <xdr:nvSpPr>
        <xdr:cNvPr id="792" name="n_3mainValue【公民館】&#10;有形固定資産減価償却率"/>
        <xdr:cNvSpPr txBox="1"/>
      </xdr:nvSpPr>
      <xdr:spPr>
        <a:xfrm>
          <a:off x="13500744" y="17924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57166</xdr:rowOff>
    </xdr:from>
    <xdr:ext cx="405111" cy="259045"/>
    <xdr:sp macro="" textlink="">
      <xdr:nvSpPr>
        <xdr:cNvPr id="793" name="n_4mainValue【公民館】&#10;有形固定資産減価償却率"/>
        <xdr:cNvSpPr txBox="1"/>
      </xdr:nvSpPr>
      <xdr:spPr>
        <a:xfrm>
          <a:off x="12611744" y="1788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4" name="直線コネクタ 8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5" name="テキスト ボックス 8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6" name="直線コネクタ 8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7" name="テキスト ボックス 8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8" name="直線コネクタ 8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09" name="テキスト ボックス 8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0" name="直線コネクタ 8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1" name="テキスト ボックス 8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2" name="直線コネクタ 8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3" name="テキスト ボックス 8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67056</xdr:rowOff>
    </xdr:from>
    <xdr:to>
      <xdr:col>116</xdr:col>
      <xdr:colOff>62864</xdr:colOff>
      <xdr:row>108</xdr:row>
      <xdr:rowOff>62485</xdr:rowOff>
    </xdr:to>
    <xdr:cxnSp macro="">
      <xdr:nvCxnSpPr>
        <xdr:cNvPr id="815" name="直線コネクタ 814"/>
        <xdr:cNvCxnSpPr/>
      </xdr:nvCxnSpPr>
      <xdr:spPr>
        <a:xfrm flipV="1">
          <a:off x="22160864" y="17212056"/>
          <a:ext cx="0" cy="1367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6"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7" name="直線コネクタ 816"/>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13733</xdr:rowOff>
    </xdr:from>
    <xdr:ext cx="469744" cy="259045"/>
    <xdr:sp macro="" textlink="">
      <xdr:nvSpPr>
        <xdr:cNvPr id="818" name="【公民館】&#10;一人当たり面積最大値テキスト"/>
        <xdr:cNvSpPr txBox="1"/>
      </xdr:nvSpPr>
      <xdr:spPr>
        <a:xfrm>
          <a:off x="22199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67056</xdr:rowOff>
    </xdr:from>
    <xdr:to>
      <xdr:col>116</xdr:col>
      <xdr:colOff>152400</xdr:colOff>
      <xdr:row>100</xdr:row>
      <xdr:rowOff>67056</xdr:rowOff>
    </xdr:to>
    <xdr:cxnSp macro="">
      <xdr:nvCxnSpPr>
        <xdr:cNvPr id="819" name="直線コネクタ 818"/>
        <xdr:cNvCxnSpPr/>
      </xdr:nvCxnSpPr>
      <xdr:spPr>
        <a:xfrm>
          <a:off x="22072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22114</xdr:rowOff>
    </xdr:from>
    <xdr:ext cx="469744" cy="259045"/>
    <xdr:sp macro="" textlink="">
      <xdr:nvSpPr>
        <xdr:cNvPr id="820" name="【公民館】&#10;一人当たり面積平均値テキスト"/>
        <xdr:cNvSpPr txBox="1"/>
      </xdr:nvSpPr>
      <xdr:spPr>
        <a:xfrm>
          <a:off x="22199600" y="18195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43687</xdr:rowOff>
    </xdr:from>
    <xdr:to>
      <xdr:col>116</xdr:col>
      <xdr:colOff>114300</xdr:colOff>
      <xdr:row>106</xdr:row>
      <xdr:rowOff>145287</xdr:rowOff>
    </xdr:to>
    <xdr:sp macro="" textlink="">
      <xdr:nvSpPr>
        <xdr:cNvPr id="821" name="フローチャート: 判断 820"/>
        <xdr:cNvSpPr/>
      </xdr:nvSpPr>
      <xdr:spPr>
        <a:xfrm>
          <a:off x="221107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52832</xdr:rowOff>
    </xdr:from>
    <xdr:to>
      <xdr:col>112</xdr:col>
      <xdr:colOff>38100</xdr:colOff>
      <xdr:row>106</xdr:row>
      <xdr:rowOff>154432</xdr:rowOff>
    </xdr:to>
    <xdr:sp macro="" textlink="">
      <xdr:nvSpPr>
        <xdr:cNvPr id="822" name="フローチャート: 判断 821"/>
        <xdr:cNvSpPr/>
      </xdr:nvSpPr>
      <xdr:spPr>
        <a:xfrm>
          <a:off x="21272500" y="182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55118</xdr:rowOff>
    </xdr:from>
    <xdr:to>
      <xdr:col>107</xdr:col>
      <xdr:colOff>101600</xdr:colOff>
      <xdr:row>106</xdr:row>
      <xdr:rowOff>156718</xdr:rowOff>
    </xdr:to>
    <xdr:sp macro="" textlink="">
      <xdr:nvSpPr>
        <xdr:cNvPr id="823" name="フローチャート: 判断 822"/>
        <xdr:cNvSpPr/>
      </xdr:nvSpPr>
      <xdr:spPr>
        <a:xfrm>
          <a:off x="20383500" y="1822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80263</xdr:rowOff>
    </xdr:from>
    <xdr:to>
      <xdr:col>102</xdr:col>
      <xdr:colOff>165100</xdr:colOff>
      <xdr:row>107</xdr:row>
      <xdr:rowOff>10413</xdr:rowOff>
    </xdr:to>
    <xdr:sp macro="" textlink="">
      <xdr:nvSpPr>
        <xdr:cNvPr id="824" name="フローチャート: 判断 823"/>
        <xdr:cNvSpPr/>
      </xdr:nvSpPr>
      <xdr:spPr>
        <a:xfrm>
          <a:off x="19494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68835</xdr:rowOff>
    </xdr:from>
    <xdr:to>
      <xdr:col>98</xdr:col>
      <xdr:colOff>38100</xdr:colOff>
      <xdr:row>106</xdr:row>
      <xdr:rowOff>170435</xdr:rowOff>
    </xdr:to>
    <xdr:sp macro="" textlink="">
      <xdr:nvSpPr>
        <xdr:cNvPr id="825" name="フローチャート: 判断 824"/>
        <xdr:cNvSpPr/>
      </xdr:nvSpPr>
      <xdr:spPr>
        <a:xfrm>
          <a:off x="186055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6" name="テキスト ボックス 8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7" name="テキスト ボックス 8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8" name="テキスト ボックス 8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9" name="テキスト ボックス 8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0" name="テキスト ボックス 8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32258</xdr:rowOff>
    </xdr:from>
    <xdr:to>
      <xdr:col>116</xdr:col>
      <xdr:colOff>114300</xdr:colOff>
      <xdr:row>105</xdr:row>
      <xdr:rowOff>133858</xdr:rowOff>
    </xdr:to>
    <xdr:sp macro="" textlink="">
      <xdr:nvSpPr>
        <xdr:cNvPr id="831" name="楕円 830"/>
        <xdr:cNvSpPr/>
      </xdr:nvSpPr>
      <xdr:spPr>
        <a:xfrm>
          <a:off x="22110700" y="1803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55135</xdr:rowOff>
    </xdr:from>
    <xdr:ext cx="469744" cy="259045"/>
    <xdr:sp macro="" textlink="">
      <xdr:nvSpPr>
        <xdr:cNvPr id="832" name="【公民館】&#10;一人当たり面積該当値テキスト"/>
        <xdr:cNvSpPr txBox="1"/>
      </xdr:nvSpPr>
      <xdr:spPr>
        <a:xfrm>
          <a:off x="22199600" y="17885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39115</xdr:rowOff>
    </xdr:from>
    <xdr:to>
      <xdr:col>112</xdr:col>
      <xdr:colOff>38100</xdr:colOff>
      <xdr:row>105</xdr:row>
      <xdr:rowOff>140715</xdr:rowOff>
    </xdr:to>
    <xdr:sp macro="" textlink="">
      <xdr:nvSpPr>
        <xdr:cNvPr id="833" name="楕円 832"/>
        <xdr:cNvSpPr/>
      </xdr:nvSpPr>
      <xdr:spPr>
        <a:xfrm>
          <a:off x="21272500" y="1804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83058</xdr:rowOff>
    </xdr:from>
    <xdr:to>
      <xdr:col>116</xdr:col>
      <xdr:colOff>63500</xdr:colOff>
      <xdr:row>105</xdr:row>
      <xdr:rowOff>89915</xdr:rowOff>
    </xdr:to>
    <xdr:cxnSp macro="">
      <xdr:nvCxnSpPr>
        <xdr:cNvPr id="834" name="直線コネクタ 833"/>
        <xdr:cNvCxnSpPr/>
      </xdr:nvCxnSpPr>
      <xdr:spPr>
        <a:xfrm flipV="1">
          <a:off x="21323300" y="18085308"/>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45974</xdr:rowOff>
    </xdr:from>
    <xdr:to>
      <xdr:col>107</xdr:col>
      <xdr:colOff>101600</xdr:colOff>
      <xdr:row>105</xdr:row>
      <xdr:rowOff>147574</xdr:rowOff>
    </xdr:to>
    <xdr:sp macro="" textlink="">
      <xdr:nvSpPr>
        <xdr:cNvPr id="835" name="楕円 834"/>
        <xdr:cNvSpPr/>
      </xdr:nvSpPr>
      <xdr:spPr>
        <a:xfrm>
          <a:off x="20383500" y="1804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89915</xdr:rowOff>
    </xdr:from>
    <xdr:to>
      <xdr:col>111</xdr:col>
      <xdr:colOff>177800</xdr:colOff>
      <xdr:row>105</xdr:row>
      <xdr:rowOff>96774</xdr:rowOff>
    </xdr:to>
    <xdr:cxnSp macro="">
      <xdr:nvCxnSpPr>
        <xdr:cNvPr id="836" name="直線コネクタ 835"/>
        <xdr:cNvCxnSpPr/>
      </xdr:nvCxnSpPr>
      <xdr:spPr>
        <a:xfrm flipV="1">
          <a:off x="20434300" y="18092165"/>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91694</xdr:rowOff>
    </xdr:from>
    <xdr:to>
      <xdr:col>102</xdr:col>
      <xdr:colOff>165100</xdr:colOff>
      <xdr:row>106</xdr:row>
      <xdr:rowOff>21844</xdr:rowOff>
    </xdr:to>
    <xdr:sp macro="" textlink="">
      <xdr:nvSpPr>
        <xdr:cNvPr id="837" name="楕円 836"/>
        <xdr:cNvSpPr/>
      </xdr:nvSpPr>
      <xdr:spPr>
        <a:xfrm>
          <a:off x="19494500" y="1809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96774</xdr:rowOff>
    </xdr:from>
    <xdr:to>
      <xdr:col>107</xdr:col>
      <xdr:colOff>50800</xdr:colOff>
      <xdr:row>105</xdr:row>
      <xdr:rowOff>142494</xdr:rowOff>
    </xdr:to>
    <xdr:cxnSp macro="">
      <xdr:nvCxnSpPr>
        <xdr:cNvPr id="838" name="直線コネクタ 837"/>
        <xdr:cNvCxnSpPr/>
      </xdr:nvCxnSpPr>
      <xdr:spPr>
        <a:xfrm flipV="1">
          <a:off x="19545300" y="180990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839" name="楕円 838"/>
        <xdr:cNvSpPr/>
      </xdr:nvSpPr>
      <xdr:spPr>
        <a:xfrm>
          <a:off x="186055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142494</xdr:rowOff>
    </xdr:from>
    <xdr:to>
      <xdr:col>102</xdr:col>
      <xdr:colOff>114300</xdr:colOff>
      <xdr:row>105</xdr:row>
      <xdr:rowOff>147065</xdr:rowOff>
    </xdr:to>
    <xdr:cxnSp macro="">
      <xdr:nvCxnSpPr>
        <xdr:cNvPr id="840" name="直線コネクタ 839"/>
        <xdr:cNvCxnSpPr/>
      </xdr:nvCxnSpPr>
      <xdr:spPr>
        <a:xfrm flipV="1">
          <a:off x="18656300" y="1814474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145559</xdr:rowOff>
    </xdr:from>
    <xdr:ext cx="469744" cy="259045"/>
    <xdr:sp macro="" textlink="">
      <xdr:nvSpPr>
        <xdr:cNvPr id="841" name="n_1aveValue【公民館】&#10;一人当たり面積"/>
        <xdr:cNvSpPr txBox="1"/>
      </xdr:nvSpPr>
      <xdr:spPr>
        <a:xfrm>
          <a:off x="21075727" y="1831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147845</xdr:rowOff>
    </xdr:from>
    <xdr:ext cx="469744" cy="259045"/>
    <xdr:sp macro="" textlink="">
      <xdr:nvSpPr>
        <xdr:cNvPr id="842" name="n_2aveValue【公民館】&#10;一人当たり面積"/>
        <xdr:cNvSpPr txBox="1"/>
      </xdr:nvSpPr>
      <xdr:spPr>
        <a:xfrm>
          <a:off x="20199427"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1540</xdr:rowOff>
    </xdr:from>
    <xdr:ext cx="469744" cy="259045"/>
    <xdr:sp macro="" textlink="">
      <xdr:nvSpPr>
        <xdr:cNvPr id="843" name="n_3aveValue【公民館】&#10;一人当たり面積"/>
        <xdr:cNvSpPr txBox="1"/>
      </xdr:nvSpPr>
      <xdr:spPr>
        <a:xfrm>
          <a:off x="19310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161562</xdr:rowOff>
    </xdr:from>
    <xdr:ext cx="469744" cy="259045"/>
    <xdr:sp macro="" textlink="">
      <xdr:nvSpPr>
        <xdr:cNvPr id="844" name="n_4aveValue【公民館】&#10;一人当たり面積"/>
        <xdr:cNvSpPr txBox="1"/>
      </xdr:nvSpPr>
      <xdr:spPr>
        <a:xfrm>
          <a:off x="18421427" y="183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157242</xdr:rowOff>
    </xdr:from>
    <xdr:ext cx="469744" cy="259045"/>
    <xdr:sp macro="" textlink="">
      <xdr:nvSpPr>
        <xdr:cNvPr id="845" name="n_1mainValue【公民館】&#10;一人当たり面積"/>
        <xdr:cNvSpPr txBox="1"/>
      </xdr:nvSpPr>
      <xdr:spPr>
        <a:xfrm>
          <a:off x="21075727" y="1781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164101</xdr:rowOff>
    </xdr:from>
    <xdr:ext cx="469744" cy="259045"/>
    <xdr:sp macro="" textlink="">
      <xdr:nvSpPr>
        <xdr:cNvPr id="846" name="n_2mainValue【公民館】&#10;一人当たり面積"/>
        <xdr:cNvSpPr txBox="1"/>
      </xdr:nvSpPr>
      <xdr:spPr>
        <a:xfrm>
          <a:off x="20199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38371</xdr:rowOff>
    </xdr:from>
    <xdr:ext cx="469744" cy="259045"/>
    <xdr:sp macro="" textlink="">
      <xdr:nvSpPr>
        <xdr:cNvPr id="847" name="n_3mainValue【公民館】&#10;一人当たり面積"/>
        <xdr:cNvSpPr txBox="1"/>
      </xdr:nvSpPr>
      <xdr:spPr>
        <a:xfrm>
          <a:off x="19310427" y="1786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42942</xdr:rowOff>
    </xdr:from>
    <xdr:ext cx="469744" cy="259045"/>
    <xdr:sp macro="" textlink="">
      <xdr:nvSpPr>
        <xdr:cNvPr id="848" name="n_4mainValue【公民館】&#10;一人当たり面積"/>
        <xdr:cNvSpPr txBox="1"/>
      </xdr:nvSpPr>
      <xdr:spPr>
        <a:xfrm>
          <a:off x="18421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9" name="正方形/長方形 8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0" name="正方形/長方形 8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1" name="テキスト ボックス 8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類似団体と比較して特に有形固定資産減価償却率が高くなっている施設は、学校施設、認定こども園・幼稚園・保育所</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児童館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及び公民館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である。低くなっている施設は、橋りょう・トンネルである。今後は「公共施設マネジメント」に基づいて施設の大規模修繕や建替え等の必要性が高まることが考えられる。</a:t>
          </a:r>
          <a:endParaRPr lang="ja-JP" altLang="ja-JP" sz="11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65,307
64,275
305.87
43,085,318
42,072,046
792,370
18,098,961
38,186,049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46644</xdr:rowOff>
    </xdr:from>
    <xdr:ext cx="405111" cy="259045"/>
    <xdr:sp macro="" textlink="">
      <xdr:nvSpPr>
        <xdr:cNvPr id="63" name="【図書館】&#10;有形固定資産減価償却率平均値テキスト"/>
        <xdr:cNvSpPr txBox="1"/>
      </xdr:nvSpPr>
      <xdr:spPr>
        <a:xfrm>
          <a:off x="4673600" y="6218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15603</xdr:rowOff>
    </xdr:from>
    <xdr:to>
      <xdr:col>20</xdr:col>
      <xdr:colOff>38100</xdr:colOff>
      <xdr:row>37</xdr:row>
      <xdr:rowOff>117203</xdr:rowOff>
    </xdr:to>
    <xdr:sp macro="" textlink="">
      <xdr:nvSpPr>
        <xdr:cNvPr id="65" name="フローチャート: 判断 64"/>
        <xdr:cNvSpPr/>
      </xdr:nvSpPr>
      <xdr:spPr>
        <a:xfrm>
          <a:off x="3746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159294</xdr:rowOff>
    </xdr:from>
    <xdr:to>
      <xdr:col>15</xdr:col>
      <xdr:colOff>101600</xdr:colOff>
      <xdr:row>37</xdr:row>
      <xdr:rowOff>89444</xdr:rowOff>
    </xdr:to>
    <xdr:sp macro="" textlink="">
      <xdr:nvSpPr>
        <xdr:cNvPr id="66" name="フローチャート: 判断 65"/>
        <xdr:cNvSpPr/>
      </xdr:nvSpPr>
      <xdr:spPr>
        <a:xfrm>
          <a:off x="2857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129903</xdr:rowOff>
    </xdr:from>
    <xdr:to>
      <xdr:col>10</xdr:col>
      <xdr:colOff>165100</xdr:colOff>
      <xdr:row>37</xdr:row>
      <xdr:rowOff>60053</xdr:rowOff>
    </xdr:to>
    <xdr:sp macro="" textlink="">
      <xdr:nvSpPr>
        <xdr:cNvPr id="67" name="フローチャート: 判断 66"/>
        <xdr:cNvSpPr/>
      </xdr:nvSpPr>
      <xdr:spPr>
        <a:xfrm>
          <a:off x="1968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107043</xdr:rowOff>
    </xdr:from>
    <xdr:to>
      <xdr:col>6</xdr:col>
      <xdr:colOff>38100</xdr:colOff>
      <xdr:row>37</xdr:row>
      <xdr:rowOff>37193</xdr:rowOff>
    </xdr:to>
    <xdr:sp macro="" textlink="">
      <xdr:nvSpPr>
        <xdr:cNvPr id="68" name="フローチャート: 判断 67"/>
        <xdr:cNvSpPr/>
      </xdr:nvSpPr>
      <xdr:spPr>
        <a:xfrm>
          <a:off x="1079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23767</xdr:rowOff>
    </xdr:from>
    <xdr:to>
      <xdr:col>24</xdr:col>
      <xdr:colOff>114300</xdr:colOff>
      <xdr:row>38</xdr:row>
      <xdr:rowOff>125367</xdr:rowOff>
    </xdr:to>
    <xdr:sp macro="" textlink="">
      <xdr:nvSpPr>
        <xdr:cNvPr id="74" name="楕円 73"/>
        <xdr:cNvSpPr/>
      </xdr:nvSpPr>
      <xdr:spPr>
        <a:xfrm>
          <a:off x="4584700" y="6538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2194</xdr:rowOff>
    </xdr:from>
    <xdr:ext cx="405111" cy="259045"/>
    <xdr:sp macro="" textlink="">
      <xdr:nvSpPr>
        <xdr:cNvPr id="75" name="【図書館】&#10;有形固定資産減価償却率該当値テキスト"/>
        <xdr:cNvSpPr txBox="1"/>
      </xdr:nvSpPr>
      <xdr:spPr>
        <a:xfrm>
          <a:off x="4673600"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162560</xdr:rowOff>
    </xdr:from>
    <xdr:to>
      <xdr:col>20</xdr:col>
      <xdr:colOff>38100</xdr:colOff>
      <xdr:row>38</xdr:row>
      <xdr:rowOff>92710</xdr:rowOff>
    </xdr:to>
    <xdr:sp macro="" textlink="">
      <xdr:nvSpPr>
        <xdr:cNvPr id="76" name="楕円 75"/>
        <xdr:cNvSpPr/>
      </xdr:nvSpPr>
      <xdr:spPr>
        <a:xfrm>
          <a:off x="37465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41910</xdr:rowOff>
    </xdr:from>
    <xdr:to>
      <xdr:col>24</xdr:col>
      <xdr:colOff>63500</xdr:colOff>
      <xdr:row>38</xdr:row>
      <xdr:rowOff>74567</xdr:rowOff>
    </xdr:to>
    <xdr:cxnSp macro="">
      <xdr:nvCxnSpPr>
        <xdr:cNvPr id="77" name="直線コネクタ 76"/>
        <xdr:cNvCxnSpPr/>
      </xdr:nvCxnSpPr>
      <xdr:spPr>
        <a:xfrm>
          <a:off x="3797300" y="655701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120106</xdr:rowOff>
    </xdr:from>
    <xdr:to>
      <xdr:col>15</xdr:col>
      <xdr:colOff>101600</xdr:colOff>
      <xdr:row>38</xdr:row>
      <xdr:rowOff>50256</xdr:rowOff>
    </xdr:to>
    <xdr:sp macro="" textlink="">
      <xdr:nvSpPr>
        <xdr:cNvPr id="78" name="楕円 77"/>
        <xdr:cNvSpPr/>
      </xdr:nvSpPr>
      <xdr:spPr>
        <a:xfrm>
          <a:off x="2857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170906</xdr:rowOff>
    </xdr:from>
    <xdr:to>
      <xdr:col>19</xdr:col>
      <xdr:colOff>177800</xdr:colOff>
      <xdr:row>38</xdr:row>
      <xdr:rowOff>41910</xdr:rowOff>
    </xdr:to>
    <xdr:cxnSp macro="">
      <xdr:nvCxnSpPr>
        <xdr:cNvPr id="79" name="直線コネクタ 78"/>
        <xdr:cNvCxnSpPr/>
      </xdr:nvCxnSpPr>
      <xdr:spPr>
        <a:xfrm>
          <a:off x="2908300" y="6514556"/>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110308</xdr:rowOff>
    </xdr:from>
    <xdr:to>
      <xdr:col>10</xdr:col>
      <xdr:colOff>165100</xdr:colOff>
      <xdr:row>38</xdr:row>
      <xdr:rowOff>40458</xdr:rowOff>
    </xdr:to>
    <xdr:sp macro="" textlink="">
      <xdr:nvSpPr>
        <xdr:cNvPr id="80" name="楕円 79"/>
        <xdr:cNvSpPr/>
      </xdr:nvSpPr>
      <xdr:spPr>
        <a:xfrm>
          <a:off x="1968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161109</xdr:rowOff>
    </xdr:from>
    <xdr:to>
      <xdr:col>15</xdr:col>
      <xdr:colOff>50800</xdr:colOff>
      <xdr:row>37</xdr:row>
      <xdr:rowOff>170906</xdr:rowOff>
    </xdr:to>
    <xdr:cxnSp macro="">
      <xdr:nvCxnSpPr>
        <xdr:cNvPr id="81" name="直線コネクタ 80"/>
        <xdr:cNvCxnSpPr/>
      </xdr:nvCxnSpPr>
      <xdr:spPr>
        <a:xfrm>
          <a:off x="2019300" y="650475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85816</xdr:rowOff>
    </xdr:from>
    <xdr:to>
      <xdr:col>6</xdr:col>
      <xdr:colOff>38100</xdr:colOff>
      <xdr:row>38</xdr:row>
      <xdr:rowOff>15966</xdr:rowOff>
    </xdr:to>
    <xdr:sp macro="" textlink="">
      <xdr:nvSpPr>
        <xdr:cNvPr id="82" name="楕円 81"/>
        <xdr:cNvSpPr/>
      </xdr:nvSpPr>
      <xdr:spPr>
        <a:xfrm>
          <a:off x="1079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136616</xdr:rowOff>
    </xdr:from>
    <xdr:to>
      <xdr:col>10</xdr:col>
      <xdr:colOff>114300</xdr:colOff>
      <xdr:row>37</xdr:row>
      <xdr:rowOff>161109</xdr:rowOff>
    </xdr:to>
    <xdr:cxnSp macro="">
      <xdr:nvCxnSpPr>
        <xdr:cNvPr id="83" name="直線コネクタ 82"/>
        <xdr:cNvCxnSpPr/>
      </xdr:nvCxnSpPr>
      <xdr:spPr>
        <a:xfrm>
          <a:off x="1130300" y="648026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133730</xdr:rowOff>
    </xdr:from>
    <xdr:ext cx="405111" cy="259045"/>
    <xdr:sp macro="" textlink="">
      <xdr:nvSpPr>
        <xdr:cNvPr id="84" name="n_1aveValue【図書館】&#10;有形固定資産減価償却率"/>
        <xdr:cNvSpPr txBox="1"/>
      </xdr:nvSpPr>
      <xdr:spPr>
        <a:xfrm>
          <a:off x="35820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105971</xdr:rowOff>
    </xdr:from>
    <xdr:ext cx="405111" cy="259045"/>
    <xdr:sp macro="" textlink="">
      <xdr:nvSpPr>
        <xdr:cNvPr id="85" name="n_2aveValue【図書館】&#10;有形固定資産減価償却率"/>
        <xdr:cNvSpPr txBox="1"/>
      </xdr:nvSpPr>
      <xdr:spPr>
        <a:xfrm>
          <a:off x="2705744" y="6106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76580</xdr:rowOff>
    </xdr:from>
    <xdr:ext cx="405111" cy="259045"/>
    <xdr:sp macro="" textlink="">
      <xdr:nvSpPr>
        <xdr:cNvPr id="86" name="n_3aveValue【図書館】&#10;有形固定資産減価償却率"/>
        <xdr:cNvSpPr txBox="1"/>
      </xdr:nvSpPr>
      <xdr:spPr>
        <a:xfrm>
          <a:off x="1816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53720</xdr:rowOff>
    </xdr:from>
    <xdr:ext cx="405111" cy="259045"/>
    <xdr:sp macro="" textlink="">
      <xdr:nvSpPr>
        <xdr:cNvPr id="87" name="n_4aveValue【図書館】&#10;有形固定資産減価償却率"/>
        <xdr:cNvSpPr txBox="1"/>
      </xdr:nvSpPr>
      <xdr:spPr>
        <a:xfrm>
          <a:off x="927744" y="6054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83837</xdr:rowOff>
    </xdr:from>
    <xdr:ext cx="405111" cy="259045"/>
    <xdr:sp macro="" textlink="">
      <xdr:nvSpPr>
        <xdr:cNvPr id="88" name="n_1mainValue【図書館】&#10;有形固定資産減価償却率"/>
        <xdr:cNvSpPr txBox="1"/>
      </xdr:nvSpPr>
      <xdr:spPr>
        <a:xfrm>
          <a:off x="35820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41383</xdr:rowOff>
    </xdr:from>
    <xdr:ext cx="405111" cy="259045"/>
    <xdr:sp macro="" textlink="">
      <xdr:nvSpPr>
        <xdr:cNvPr id="89" name="n_2mainValue【図書館】&#10;有形固定資産減価償却率"/>
        <xdr:cNvSpPr txBox="1"/>
      </xdr:nvSpPr>
      <xdr:spPr>
        <a:xfrm>
          <a:off x="2705744" y="655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31586</xdr:rowOff>
    </xdr:from>
    <xdr:ext cx="405111" cy="259045"/>
    <xdr:sp macro="" textlink="">
      <xdr:nvSpPr>
        <xdr:cNvPr id="90" name="n_3mainValue【図書館】&#10;有形固定資産減価償却率"/>
        <xdr:cNvSpPr txBox="1"/>
      </xdr:nvSpPr>
      <xdr:spPr>
        <a:xfrm>
          <a:off x="181674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7093</xdr:rowOff>
    </xdr:from>
    <xdr:ext cx="405111" cy="259045"/>
    <xdr:sp macro="" textlink="">
      <xdr:nvSpPr>
        <xdr:cNvPr id="91" name="n_4mainValue【図書館】&#10;有形固定資産減価償却率"/>
        <xdr:cNvSpPr txBox="1"/>
      </xdr:nvSpPr>
      <xdr:spPr>
        <a:xfrm>
          <a:off x="927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50800</xdr:rowOff>
    </xdr:from>
    <xdr:to>
      <xdr:col>41</xdr:col>
      <xdr:colOff>101600</xdr:colOff>
      <xdr:row>38</xdr:row>
      <xdr:rowOff>152400</xdr:rowOff>
    </xdr:to>
    <xdr:sp macro="" textlink="">
      <xdr:nvSpPr>
        <xdr:cNvPr id="124" name="フローチャート: 判断 123"/>
        <xdr:cNvSpPr/>
      </xdr:nvSpPr>
      <xdr:spPr>
        <a:xfrm>
          <a:off x="7810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5" name="フローチャート: 判断 124"/>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38100</xdr:rowOff>
    </xdr:from>
    <xdr:to>
      <xdr:col>55</xdr:col>
      <xdr:colOff>50800</xdr:colOff>
      <xdr:row>38</xdr:row>
      <xdr:rowOff>139700</xdr:rowOff>
    </xdr:to>
    <xdr:sp macro="" textlink="">
      <xdr:nvSpPr>
        <xdr:cNvPr id="131" name="楕円 130"/>
        <xdr:cNvSpPr/>
      </xdr:nvSpPr>
      <xdr:spPr>
        <a:xfrm>
          <a:off x="104267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60977</xdr:rowOff>
    </xdr:from>
    <xdr:ext cx="469744" cy="259045"/>
    <xdr:sp macro="" textlink="">
      <xdr:nvSpPr>
        <xdr:cNvPr id="132" name="【図書館】&#10;一人当たり面積該当値テキスト"/>
        <xdr:cNvSpPr txBox="1"/>
      </xdr:nvSpPr>
      <xdr:spPr>
        <a:xfrm>
          <a:off x="10515600" y="640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50800</xdr:rowOff>
    </xdr:from>
    <xdr:to>
      <xdr:col>50</xdr:col>
      <xdr:colOff>165100</xdr:colOff>
      <xdr:row>38</xdr:row>
      <xdr:rowOff>152400</xdr:rowOff>
    </xdr:to>
    <xdr:sp macro="" textlink="">
      <xdr:nvSpPr>
        <xdr:cNvPr id="133" name="楕円 132"/>
        <xdr:cNvSpPr/>
      </xdr:nvSpPr>
      <xdr:spPr>
        <a:xfrm>
          <a:off x="9588500" y="656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88900</xdr:rowOff>
    </xdr:from>
    <xdr:to>
      <xdr:col>55</xdr:col>
      <xdr:colOff>0</xdr:colOff>
      <xdr:row>38</xdr:row>
      <xdr:rowOff>101600</xdr:rowOff>
    </xdr:to>
    <xdr:cxnSp macro="">
      <xdr:nvCxnSpPr>
        <xdr:cNvPr id="134" name="直線コネクタ 133"/>
        <xdr:cNvCxnSpPr/>
      </xdr:nvCxnSpPr>
      <xdr:spPr>
        <a:xfrm flipV="1">
          <a:off x="9639300" y="66040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35" name="楕円 134"/>
        <xdr:cNvSpPr/>
      </xdr:nvSpPr>
      <xdr:spPr>
        <a:xfrm>
          <a:off x="8699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101600</xdr:rowOff>
    </xdr:from>
    <xdr:to>
      <xdr:col>50</xdr:col>
      <xdr:colOff>114300</xdr:colOff>
      <xdr:row>38</xdr:row>
      <xdr:rowOff>114300</xdr:rowOff>
    </xdr:to>
    <xdr:cxnSp macro="">
      <xdr:nvCxnSpPr>
        <xdr:cNvPr id="136" name="直線コネクタ 135"/>
        <xdr:cNvCxnSpPr/>
      </xdr:nvCxnSpPr>
      <xdr:spPr>
        <a:xfrm flipV="1">
          <a:off x="8750300" y="6616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63500</xdr:rowOff>
    </xdr:from>
    <xdr:to>
      <xdr:col>41</xdr:col>
      <xdr:colOff>101600</xdr:colOff>
      <xdr:row>38</xdr:row>
      <xdr:rowOff>165100</xdr:rowOff>
    </xdr:to>
    <xdr:sp macro="" textlink="">
      <xdr:nvSpPr>
        <xdr:cNvPr id="137" name="楕円 136"/>
        <xdr:cNvSpPr/>
      </xdr:nvSpPr>
      <xdr:spPr>
        <a:xfrm>
          <a:off x="7810500" y="657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114300</xdr:rowOff>
    </xdr:from>
    <xdr:to>
      <xdr:col>45</xdr:col>
      <xdr:colOff>177800</xdr:colOff>
      <xdr:row>38</xdr:row>
      <xdr:rowOff>114300</xdr:rowOff>
    </xdr:to>
    <xdr:cxnSp macro="">
      <xdr:nvCxnSpPr>
        <xdr:cNvPr id="138" name="直線コネクタ 137"/>
        <xdr:cNvCxnSpPr/>
      </xdr:nvCxnSpPr>
      <xdr:spPr>
        <a:xfrm>
          <a:off x="7861300" y="6629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76200</xdr:rowOff>
    </xdr:from>
    <xdr:to>
      <xdr:col>36</xdr:col>
      <xdr:colOff>165100</xdr:colOff>
      <xdr:row>39</xdr:row>
      <xdr:rowOff>6350</xdr:rowOff>
    </xdr:to>
    <xdr:sp macro="" textlink="">
      <xdr:nvSpPr>
        <xdr:cNvPr id="139" name="楕円 138"/>
        <xdr:cNvSpPr/>
      </xdr:nvSpPr>
      <xdr:spPr>
        <a:xfrm>
          <a:off x="69215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114300</xdr:rowOff>
    </xdr:from>
    <xdr:to>
      <xdr:col>41</xdr:col>
      <xdr:colOff>50800</xdr:colOff>
      <xdr:row>38</xdr:row>
      <xdr:rowOff>127000</xdr:rowOff>
    </xdr:to>
    <xdr:cxnSp macro="">
      <xdr:nvCxnSpPr>
        <xdr:cNvPr id="140" name="直線コネクタ 139"/>
        <xdr:cNvCxnSpPr/>
      </xdr:nvCxnSpPr>
      <xdr:spPr>
        <a:xfrm flipV="1">
          <a:off x="6972300" y="6629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156227</xdr:rowOff>
    </xdr:from>
    <xdr:ext cx="469744" cy="259045"/>
    <xdr:sp macro="" textlink="">
      <xdr:nvSpPr>
        <xdr:cNvPr id="141" name="n_1aveValue【図書館】&#10;一人当たり面積"/>
        <xdr:cNvSpPr txBox="1"/>
      </xdr:nvSpPr>
      <xdr:spPr>
        <a:xfrm>
          <a:off x="93917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156227</xdr:rowOff>
    </xdr:from>
    <xdr:ext cx="469744" cy="259045"/>
    <xdr:sp macro="" textlink="">
      <xdr:nvSpPr>
        <xdr:cNvPr id="142" name="n_2aveValue【図書館】&#10;一人当たり面積"/>
        <xdr:cNvSpPr txBox="1"/>
      </xdr:nvSpPr>
      <xdr:spPr>
        <a:xfrm>
          <a:off x="8515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168927</xdr:rowOff>
    </xdr:from>
    <xdr:ext cx="469744" cy="259045"/>
    <xdr:sp macro="" textlink="">
      <xdr:nvSpPr>
        <xdr:cNvPr id="143" name="n_3aveValue【図書館】&#10;一人当たり面積"/>
        <xdr:cNvSpPr txBox="1"/>
      </xdr:nvSpPr>
      <xdr:spPr>
        <a:xfrm>
          <a:off x="7626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10177</xdr:rowOff>
    </xdr:from>
    <xdr:ext cx="469744" cy="259045"/>
    <xdr:sp macro="" textlink="">
      <xdr:nvSpPr>
        <xdr:cNvPr id="144" name="n_4aveValue【図書館】&#10;一人当たり面積"/>
        <xdr:cNvSpPr txBox="1"/>
      </xdr:nvSpPr>
      <xdr:spPr>
        <a:xfrm>
          <a:off x="6737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36</xdr:row>
      <xdr:rowOff>168927</xdr:rowOff>
    </xdr:from>
    <xdr:ext cx="469744" cy="259045"/>
    <xdr:sp macro="" textlink="">
      <xdr:nvSpPr>
        <xdr:cNvPr id="145" name="n_1mainValue【図書館】&#10;一人当たり面積"/>
        <xdr:cNvSpPr txBox="1"/>
      </xdr:nvSpPr>
      <xdr:spPr>
        <a:xfrm>
          <a:off x="93917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6" name="n_2main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7" name="n_3mainValue【図書館】&#10;一人当たり面積"/>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168927</xdr:rowOff>
    </xdr:from>
    <xdr:ext cx="469744" cy="259045"/>
    <xdr:sp macro="" textlink="">
      <xdr:nvSpPr>
        <xdr:cNvPr id="148" name="n_4mainValue【図書館】&#10;一人当たり面積"/>
        <xdr:cNvSpPr txBox="1"/>
      </xdr:nvSpPr>
      <xdr:spPr>
        <a:xfrm>
          <a:off x="6737427" y="668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3101</xdr:rowOff>
    </xdr:from>
    <xdr:ext cx="405111" cy="259045"/>
    <xdr:sp macro="" textlink="">
      <xdr:nvSpPr>
        <xdr:cNvPr id="179" name="【体育館・プール】&#10;有形固定資産減価償却率平均値テキスト"/>
        <xdr:cNvSpPr txBox="1"/>
      </xdr:nvSpPr>
      <xdr:spPr>
        <a:xfrm>
          <a:off x="4673600" y="10290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141877</xdr:rowOff>
    </xdr:from>
    <xdr:to>
      <xdr:col>20</xdr:col>
      <xdr:colOff>38100</xdr:colOff>
      <xdr:row>61</xdr:row>
      <xdr:rowOff>72027</xdr:rowOff>
    </xdr:to>
    <xdr:sp macro="" textlink="">
      <xdr:nvSpPr>
        <xdr:cNvPr id="181" name="フローチャート: 判断 180"/>
        <xdr:cNvSpPr/>
      </xdr:nvSpPr>
      <xdr:spPr>
        <a:xfrm>
          <a:off x="3746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161472</xdr:rowOff>
    </xdr:from>
    <xdr:to>
      <xdr:col>15</xdr:col>
      <xdr:colOff>101600</xdr:colOff>
      <xdr:row>61</xdr:row>
      <xdr:rowOff>91622</xdr:rowOff>
    </xdr:to>
    <xdr:sp macro="" textlink="">
      <xdr:nvSpPr>
        <xdr:cNvPr id="182" name="フローチャート: 判断 181"/>
        <xdr:cNvSpPr/>
      </xdr:nvSpPr>
      <xdr:spPr>
        <a:xfrm>
          <a:off x="2857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120650</xdr:rowOff>
    </xdr:from>
    <xdr:to>
      <xdr:col>10</xdr:col>
      <xdr:colOff>165100</xdr:colOff>
      <xdr:row>61</xdr:row>
      <xdr:rowOff>50800</xdr:rowOff>
    </xdr:to>
    <xdr:sp macro="" textlink="">
      <xdr:nvSpPr>
        <xdr:cNvPr id="183" name="フローチャート: 判断 182"/>
        <xdr:cNvSpPr/>
      </xdr:nvSpPr>
      <xdr:spPr>
        <a:xfrm>
          <a:off x="1968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4" name="フローチャート: 判断 183"/>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11249</xdr:rowOff>
    </xdr:from>
    <xdr:to>
      <xdr:col>24</xdr:col>
      <xdr:colOff>114300</xdr:colOff>
      <xdr:row>62</xdr:row>
      <xdr:rowOff>112849</xdr:rowOff>
    </xdr:to>
    <xdr:sp macro="" textlink="">
      <xdr:nvSpPr>
        <xdr:cNvPr id="190" name="楕円 189"/>
        <xdr:cNvSpPr/>
      </xdr:nvSpPr>
      <xdr:spPr>
        <a:xfrm>
          <a:off x="45847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161126</xdr:rowOff>
    </xdr:from>
    <xdr:ext cx="405111" cy="259045"/>
    <xdr:sp macro="" textlink="">
      <xdr:nvSpPr>
        <xdr:cNvPr id="191" name="【体育館・プール】&#10;有形固定資産減価償却率該当値テキスト"/>
        <xdr:cNvSpPr txBox="1"/>
      </xdr:nvSpPr>
      <xdr:spPr>
        <a:xfrm>
          <a:off x="4673600" y="1061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169635</xdr:rowOff>
    </xdr:from>
    <xdr:to>
      <xdr:col>20</xdr:col>
      <xdr:colOff>38100</xdr:colOff>
      <xdr:row>62</xdr:row>
      <xdr:rowOff>99785</xdr:rowOff>
    </xdr:to>
    <xdr:sp macro="" textlink="">
      <xdr:nvSpPr>
        <xdr:cNvPr id="192" name="楕円 191"/>
        <xdr:cNvSpPr/>
      </xdr:nvSpPr>
      <xdr:spPr>
        <a:xfrm>
          <a:off x="3746500" y="1062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48985</xdr:rowOff>
    </xdr:from>
    <xdr:to>
      <xdr:col>24</xdr:col>
      <xdr:colOff>63500</xdr:colOff>
      <xdr:row>62</xdr:row>
      <xdr:rowOff>62049</xdr:rowOff>
    </xdr:to>
    <xdr:cxnSp macro="">
      <xdr:nvCxnSpPr>
        <xdr:cNvPr id="193" name="直線コネクタ 192"/>
        <xdr:cNvCxnSpPr/>
      </xdr:nvCxnSpPr>
      <xdr:spPr>
        <a:xfrm>
          <a:off x="3797300" y="10678885"/>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145143</xdr:rowOff>
    </xdr:from>
    <xdr:to>
      <xdr:col>15</xdr:col>
      <xdr:colOff>101600</xdr:colOff>
      <xdr:row>62</xdr:row>
      <xdr:rowOff>75293</xdr:rowOff>
    </xdr:to>
    <xdr:sp macro="" textlink="">
      <xdr:nvSpPr>
        <xdr:cNvPr id="194" name="楕円 193"/>
        <xdr:cNvSpPr/>
      </xdr:nvSpPr>
      <xdr:spPr>
        <a:xfrm>
          <a:off x="2857500" y="1060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24493</xdr:rowOff>
    </xdr:from>
    <xdr:to>
      <xdr:col>19</xdr:col>
      <xdr:colOff>177800</xdr:colOff>
      <xdr:row>62</xdr:row>
      <xdr:rowOff>48985</xdr:rowOff>
    </xdr:to>
    <xdr:cxnSp macro="">
      <xdr:nvCxnSpPr>
        <xdr:cNvPr id="195" name="直線コネクタ 194"/>
        <xdr:cNvCxnSpPr/>
      </xdr:nvCxnSpPr>
      <xdr:spPr>
        <a:xfrm>
          <a:off x="2908300" y="10654393"/>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120650</xdr:rowOff>
    </xdr:from>
    <xdr:to>
      <xdr:col>10</xdr:col>
      <xdr:colOff>165100</xdr:colOff>
      <xdr:row>62</xdr:row>
      <xdr:rowOff>50800</xdr:rowOff>
    </xdr:to>
    <xdr:sp macro="" textlink="">
      <xdr:nvSpPr>
        <xdr:cNvPr id="196" name="楕円 195"/>
        <xdr:cNvSpPr/>
      </xdr:nvSpPr>
      <xdr:spPr>
        <a:xfrm>
          <a:off x="1968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0</xdr:rowOff>
    </xdr:from>
    <xdr:to>
      <xdr:col>15</xdr:col>
      <xdr:colOff>50800</xdr:colOff>
      <xdr:row>62</xdr:row>
      <xdr:rowOff>24493</xdr:rowOff>
    </xdr:to>
    <xdr:cxnSp macro="">
      <xdr:nvCxnSpPr>
        <xdr:cNvPr id="197" name="直線コネクタ 196"/>
        <xdr:cNvCxnSpPr/>
      </xdr:nvCxnSpPr>
      <xdr:spPr>
        <a:xfrm>
          <a:off x="2019300" y="1062990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105954</xdr:rowOff>
    </xdr:from>
    <xdr:to>
      <xdr:col>6</xdr:col>
      <xdr:colOff>38100</xdr:colOff>
      <xdr:row>62</xdr:row>
      <xdr:rowOff>36104</xdr:rowOff>
    </xdr:to>
    <xdr:sp macro="" textlink="">
      <xdr:nvSpPr>
        <xdr:cNvPr id="198" name="楕円 197"/>
        <xdr:cNvSpPr/>
      </xdr:nvSpPr>
      <xdr:spPr>
        <a:xfrm>
          <a:off x="1079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156754</xdr:rowOff>
    </xdr:from>
    <xdr:to>
      <xdr:col>10</xdr:col>
      <xdr:colOff>114300</xdr:colOff>
      <xdr:row>62</xdr:row>
      <xdr:rowOff>0</xdr:rowOff>
    </xdr:to>
    <xdr:cxnSp macro="">
      <xdr:nvCxnSpPr>
        <xdr:cNvPr id="199" name="直線コネクタ 198"/>
        <xdr:cNvCxnSpPr/>
      </xdr:nvCxnSpPr>
      <xdr:spPr>
        <a:xfrm>
          <a:off x="1130300" y="1061520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88554</xdr:rowOff>
    </xdr:from>
    <xdr:ext cx="405111" cy="259045"/>
    <xdr:sp macro="" textlink="">
      <xdr:nvSpPr>
        <xdr:cNvPr id="200" name="n_1aveValue【体育館・プール】&#10;有形固定資産減価償却率"/>
        <xdr:cNvSpPr txBox="1"/>
      </xdr:nvSpPr>
      <xdr:spPr>
        <a:xfrm>
          <a:off x="35820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108149</xdr:rowOff>
    </xdr:from>
    <xdr:ext cx="405111" cy="259045"/>
    <xdr:sp macro="" textlink="">
      <xdr:nvSpPr>
        <xdr:cNvPr id="201" name="n_2aveValue【体育館・プール】&#10;有形固定資産減価償却率"/>
        <xdr:cNvSpPr txBox="1"/>
      </xdr:nvSpPr>
      <xdr:spPr>
        <a:xfrm>
          <a:off x="2705744" y="10223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67327</xdr:rowOff>
    </xdr:from>
    <xdr:ext cx="405111" cy="259045"/>
    <xdr:sp macro="" textlink="">
      <xdr:nvSpPr>
        <xdr:cNvPr id="202" name="n_3aveValue【体育館・プール】&#10;有形固定資産減価償却率"/>
        <xdr:cNvSpPr txBox="1"/>
      </xdr:nvSpPr>
      <xdr:spPr>
        <a:xfrm>
          <a:off x="1816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64061</xdr:rowOff>
    </xdr:from>
    <xdr:ext cx="405111" cy="259045"/>
    <xdr:sp macro="" textlink="">
      <xdr:nvSpPr>
        <xdr:cNvPr id="203" name="n_4aveValue【体育館・プール】&#10;有形固定資産減価償却率"/>
        <xdr:cNvSpPr txBox="1"/>
      </xdr:nvSpPr>
      <xdr:spPr>
        <a:xfrm>
          <a:off x="927744" y="1017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90912</xdr:rowOff>
    </xdr:from>
    <xdr:ext cx="405111" cy="259045"/>
    <xdr:sp macro="" textlink="">
      <xdr:nvSpPr>
        <xdr:cNvPr id="204" name="n_1mainValue【体育館・プール】&#10;有形固定資産減価償却率"/>
        <xdr:cNvSpPr txBox="1"/>
      </xdr:nvSpPr>
      <xdr:spPr>
        <a:xfrm>
          <a:off x="3582044" y="1072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66420</xdr:rowOff>
    </xdr:from>
    <xdr:ext cx="405111" cy="259045"/>
    <xdr:sp macro="" textlink="">
      <xdr:nvSpPr>
        <xdr:cNvPr id="205" name="n_2mainValue【体育館・プール】&#10;有形固定資産減価償却率"/>
        <xdr:cNvSpPr txBox="1"/>
      </xdr:nvSpPr>
      <xdr:spPr>
        <a:xfrm>
          <a:off x="2705744" y="10696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41927</xdr:rowOff>
    </xdr:from>
    <xdr:ext cx="405111" cy="259045"/>
    <xdr:sp macro="" textlink="">
      <xdr:nvSpPr>
        <xdr:cNvPr id="206" name="n_3mainValue【体育館・プール】&#10;有形固定資産減価償却率"/>
        <xdr:cNvSpPr txBox="1"/>
      </xdr:nvSpPr>
      <xdr:spPr>
        <a:xfrm>
          <a:off x="1816744" y="1067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27231</xdr:rowOff>
    </xdr:from>
    <xdr:ext cx="405111" cy="259045"/>
    <xdr:sp macro="" textlink="">
      <xdr:nvSpPr>
        <xdr:cNvPr id="207" name="n_4mainValue【体育館・プール】&#10;有形固定資産減価償却率"/>
        <xdr:cNvSpPr txBox="1"/>
      </xdr:nvSpPr>
      <xdr:spPr>
        <a:xfrm>
          <a:off x="92774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3827</xdr:rowOff>
    </xdr:from>
    <xdr:ext cx="469744" cy="259045"/>
    <xdr:sp macro="" textlink="">
      <xdr:nvSpPr>
        <xdr:cNvPr id="236" name="【体育館・プール】&#10;一人当たり面積平均値テキスト"/>
        <xdr:cNvSpPr txBox="1"/>
      </xdr:nvSpPr>
      <xdr:spPr>
        <a:xfrm>
          <a:off x="10515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12065</xdr:rowOff>
    </xdr:from>
    <xdr:to>
      <xdr:col>50</xdr:col>
      <xdr:colOff>165100</xdr:colOff>
      <xdr:row>62</xdr:row>
      <xdr:rowOff>113665</xdr:rowOff>
    </xdr:to>
    <xdr:sp macro="" textlink="">
      <xdr:nvSpPr>
        <xdr:cNvPr id="238" name="フローチャート: 判断 237"/>
        <xdr:cNvSpPr/>
      </xdr:nvSpPr>
      <xdr:spPr>
        <a:xfrm>
          <a:off x="9588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101600</xdr:rowOff>
    </xdr:from>
    <xdr:to>
      <xdr:col>46</xdr:col>
      <xdr:colOff>38100</xdr:colOff>
      <xdr:row>62</xdr:row>
      <xdr:rowOff>31750</xdr:rowOff>
    </xdr:to>
    <xdr:sp macro="" textlink="">
      <xdr:nvSpPr>
        <xdr:cNvPr id="239" name="フローチャート: 判断 238"/>
        <xdr:cNvSpPr/>
      </xdr:nvSpPr>
      <xdr:spPr>
        <a:xfrm>
          <a:off x="8699500" y="105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103505</xdr:rowOff>
    </xdr:from>
    <xdr:to>
      <xdr:col>41</xdr:col>
      <xdr:colOff>101600</xdr:colOff>
      <xdr:row>62</xdr:row>
      <xdr:rowOff>33655</xdr:rowOff>
    </xdr:to>
    <xdr:sp macro="" textlink="">
      <xdr:nvSpPr>
        <xdr:cNvPr id="240" name="フローチャート: 判断 239"/>
        <xdr:cNvSpPr/>
      </xdr:nvSpPr>
      <xdr:spPr>
        <a:xfrm>
          <a:off x="7810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42545</xdr:rowOff>
    </xdr:from>
    <xdr:to>
      <xdr:col>36</xdr:col>
      <xdr:colOff>165100</xdr:colOff>
      <xdr:row>62</xdr:row>
      <xdr:rowOff>144145</xdr:rowOff>
    </xdr:to>
    <xdr:sp macro="" textlink="">
      <xdr:nvSpPr>
        <xdr:cNvPr id="241" name="フローチャート: 判断 240"/>
        <xdr:cNvSpPr/>
      </xdr:nvSpPr>
      <xdr:spPr>
        <a:xfrm>
          <a:off x="69215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88265</xdr:rowOff>
    </xdr:from>
    <xdr:to>
      <xdr:col>55</xdr:col>
      <xdr:colOff>50800</xdr:colOff>
      <xdr:row>62</xdr:row>
      <xdr:rowOff>18415</xdr:rowOff>
    </xdr:to>
    <xdr:sp macro="" textlink="">
      <xdr:nvSpPr>
        <xdr:cNvPr id="247" name="楕円 246"/>
        <xdr:cNvSpPr/>
      </xdr:nvSpPr>
      <xdr:spPr>
        <a:xfrm>
          <a:off x="104267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111142</xdr:rowOff>
    </xdr:from>
    <xdr:ext cx="469744" cy="259045"/>
    <xdr:sp macro="" textlink="">
      <xdr:nvSpPr>
        <xdr:cNvPr id="248" name="【体育館・プール】&#10;一人当たり面積該当値テキスト"/>
        <xdr:cNvSpPr txBox="1"/>
      </xdr:nvSpPr>
      <xdr:spPr>
        <a:xfrm>
          <a:off x="10515600" y="1039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93980</xdr:rowOff>
    </xdr:from>
    <xdr:to>
      <xdr:col>50</xdr:col>
      <xdr:colOff>165100</xdr:colOff>
      <xdr:row>62</xdr:row>
      <xdr:rowOff>24130</xdr:rowOff>
    </xdr:to>
    <xdr:sp macro="" textlink="">
      <xdr:nvSpPr>
        <xdr:cNvPr id="249" name="楕円 248"/>
        <xdr:cNvSpPr/>
      </xdr:nvSpPr>
      <xdr:spPr>
        <a:xfrm>
          <a:off x="9588500" y="1055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139065</xdr:rowOff>
    </xdr:from>
    <xdr:to>
      <xdr:col>55</xdr:col>
      <xdr:colOff>0</xdr:colOff>
      <xdr:row>61</xdr:row>
      <xdr:rowOff>144780</xdr:rowOff>
    </xdr:to>
    <xdr:cxnSp macro="">
      <xdr:nvCxnSpPr>
        <xdr:cNvPr id="250" name="直線コネクタ 249"/>
        <xdr:cNvCxnSpPr/>
      </xdr:nvCxnSpPr>
      <xdr:spPr>
        <a:xfrm flipV="1">
          <a:off x="9639300" y="1059751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99695</xdr:rowOff>
    </xdr:from>
    <xdr:to>
      <xdr:col>46</xdr:col>
      <xdr:colOff>38100</xdr:colOff>
      <xdr:row>62</xdr:row>
      <xdr:rowOff>29845</xdr:rowOff>
    </xdr:to>
    <xdr:sp macro="" textlink="">
      <xdr:nvSpPr>
        <xdr:cNvPr id="251" name="楕円 250"/>
        <xdr:cNvSpPr/>
      </xdr:nvSpPr>
      <xdr:spPr>
        <a:xfrm>
          <a:off x="8699500" y="1055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144780</xdr:rowOff>
    </xdr:from>
    <xdr:to>
      <xdr:col>50</xdr:col>
      <xdr:colOff>114300</xdr:colOff>
      <xdr:row>61</xdr:row>
      <xdr:rowOff>150495</xdr:rowOff>
    </xdr:to>
    <xdr:cxnSp macro="">
      <xdr:nvCxnSpPr>
        <xdr:cNvPr id="252" name="直線コネクタ 251"/>
        <xdr:cNvCxnSpPr/>
      </xdr:nvCxnSpPr>
      <xdr:spPr>
        <a:xfrm flipV="1">
          <a:off x="8750300" y="106032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160655</xdr:rowOff>
    </xdr:from>
    <xdr:to>
      <xdr:col>41</xdr:col>
      <xdr:colOff>101600</xdr:colOff>
      <xdr:row>62</xdr:row>
      <xdr:rowOff>90805</xdr:rowOff>
    </xdr:to>
    <xdr:sp macro="" textlink="">
      <xdr:nvSpPr>
        <xdr:cNvPr id="253" name="楕円 252"/>
        <xdr:cNvSpPr/>
      </xdr:nvSpPr>
      <xdr:spPr>
        <a:xfrm>
          <a:off x="7810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150495</xdr:rowOff>
    </xdr:from>
    <xdr:to>
      <xdr:col>45</xdr:col>
      <xdr:colOff>177800</xdr:colOff>
      <xdr:row>62</xdr:row>
      <xdr:rowOff>40005</xdr:rowOff>
    </xdr:to>
    <xdr:cxnSp macro="">
      <xdr:nvCxnSpPr>
        <xdr:cNvPr id="254" name="直線コネクタ 253"/>
        <xdr:cNvCxnSpPr/>
      </xdr:nvCxnSpPr>
      <xdr:spPr>
        <a:xfrm flipV="1">
          <a:off x="7861300" y="10608945"/>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116840</xdr:rowOff>
    </xdr:from>
    <xdr:to>
      <xdr:col>36</xdr:col>
      <xdr:colOff>165100</xdr:colOff>
      <xdr:row>62</xdr:row>
      <xdr:rowOff>46990</xdr:rowOff>
    </xdr:to>
    <xdr:sp macro="" textlink="">
      <xdr:nvSpPr>
        <xdr:cNvPr id="255" name="楕円 254"/>
        <xdr:cNvSpPr/>
      </xdr:nvSpPr>
      <xdr:spPr>
        <a:xfrm>
          <a:off x="69215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167640</xdr:rowOff>
    </xdr:from>
    <xdr:to>
      <xdr:col>41</xdr:col>
      <xdr:colOff>50800</xdr:colOff>
      <xdr:row>62</xdr:row>
      <xdr:rowOff>40005</xdr:rowOff>
    </xdr:to>
    <xdr:cxnSp macro="">
      <xdr:nvCxnSpPr>
        <xdr:cNvPr id="256" name="直線コネクタ 255"/>
        <xdr:cNvCxnSpPr/>
      </xdr:nvCxnSpPr>
      <xdr:spPr>
        <a:xfrm>
          <a:off x="6972300" y="1062609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104792</xdr:rowOff>
    </xdr:from>
    <xdr:ext cx="469744" cy="259045"/>
    <xdr:sp macro="" textlink="">
      <xdr:nvSpPr>
        <xdr:cNvPr id="257" name="n_1aveValue【体育館・プール】&#10;一人当たり面積"/>
        <xdr:cNvSpPr txBox="1"/>
      </xdr:nvSpPr>
      <xdr:spPr>
        <a:xfrm>
          <a:off x="9391727"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22877</xdr:rowOff>
    </xdr:from>
    <xdr:ext cx="469744" cy="259045"/>
    <xdr:sp macro="" textlink="">
      <xdr:nvSpPr>
        <xdr:cNvPr id="258" name="n_2aveValue【体育館・プール】&#10;一人当たり面積"/>
        <xdr:cNvSpPr txBox="1"/>
      </xdr:nvSpPr>
      <xdr:spPr>
        <a:xfrm>
          <a:off x="8515427" y="1065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50182</xdr:rowOff>
    </xdr:from>
    <xdr:ext cx="469744" cy="259045"/>
    <xdr:sp macro="" textlink="">
      <xdr:nvSpPr>
        <xdr:cNvPr id="259" name="n_3aveValue【体育館・プール】&#10;一人当たり面積"/>
        <xdr:cNvSpPr txBox="1"/>
      </xdr:nvSpPr>
      <xdr:spPr>
        <a:xfrm>
          <a:off x="7626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135272</xdr:rowOff>
    </xdr:from>
    <xdr:ext cx="469744" cy="259045"/>
    <xdr:sp macro="" textlink="">
      <xdr:nvSpPr>
        <xdr:cNvPr id="260" name="n_4aveValue【体育館・プール】&#10;一人当たり面積"/>
        <xdr:cNvSpPr txBox="1"/>
      </xdr:nvSpPr>
      <xdr:spPr>
        <a:xfrm>
          <a:off x="6737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40657</xdr:rowOff>
    </xdr:from>
    <xdr:ext cx="469744" cy="259045"/>
    <xdr:sp macro="" textlink="">
      <xdr:nvSpPr>
        <xdr:cNvPr id="261" name="n_1mainValue【体育館・プール】&#10;一人当たり面積"/>
        <xdr:cNvSpPr txBox="1"/>
      </xdr:nvSpPr>
      <xdr:spPr>
        <a:xfrm>
          <a:off x="93917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46372</xdr:rowOff>
    </xdr:from>
    <xdr:ext cx="469744" cy="259045"/>
    <xdr:sp macro="" textlink="">
      <xdr:nvSpPr>
        <xdr:cNvPr id="262" name="n_2mainValue【体育館・プール】&#10;一人当たり面積"/>
        <xdr:cNvSpPr txBox="1"/>
      </xdr:nvSpPr>
      <xdr:spPr>
        <a:xfrm>
          <a:off x="8515427" y="1033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81932</xdr:rowOff>
    </xdr:from>
    <xdr:ext cx="469744" cy="259045"/>
    <xdr:sp macro="" textlink="">
      <xdr:nvSpPr>
        <xdr:cNvPr id="263" name="n_3mainValue【体育館・プール】&#10;一人当たり面積"/>
        <xdr:cNvSpPr txBox="1"/>
      </xdr:nvSpPr>
      <xdr:spPr>
        <a:xfrm>
          <a:off x="7626427" y="1071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63517</xdr:rowOff>
    </xdr:from>
    <xdr:ext cx="469744" cy="259045"/>
    <xdr:sp macro="" textlink="">
      <xdr:nvSpPr>
        <xdr:cNvPr id="264" name="n_4mainValue【体育館・プール】&#10;一人当たり面積"/>
        <xdr:cNvSpPr txBox="1"/>
      </xdr:nvSpPr>
      <xdr:spPr>
        <a:xfrm>
          <a:off x="6737427" y="1035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33038</xdr:rowOff>
    </xdr:from>
    <xdr:ext cx="405111" cy="259045"/>
    <xdr:sp macro="" textlink="">
      <xdr:nvSpPr>
        <xdr:cNvPr id="294" name="【福祉施設】&#10;有形固定資産減価償却率平均値テキスト"/>
        <xdr:cNvSpPr txBox="1"/>
      </xdr:nvSpPr>
      <xdr:spPr>
        <a:xfrm>
          <a:off x="4673600" y="1392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122555</xdr:rowOff>
    </xdr:from>
    <xdr:to>
      <xdr:col>20</xdr:col>
      <xdr:colOff>38100</xdr:colOff>
      <xdr:row>82</xdr:row>
      <xdr:rowOff>52705</xdr:rowOff>
    </xdr:to>
    <xdr:sp macro="" textlink="">
      <xdr:nvSpPr>
        <xdr:cNvPr id="296" name="フローチャート: 判断 295"/>
        <xdr:cNvSpPr/>
      </xdr:nvSpPr>
      <xdr:spPr>
        <a:xfrm>
          <a:off x="3746500" y="1401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82550</xdr:rowOff>
    </xdr:from>
    <xdr:to>
      <xdr:col>15</xdr:col>
      <xdr:colOff>101600</xdr:colOff>
      <xdr:row>82</xdr:row>
      <xdr:rowOff>12700</xdr:rowOff>
    </xdr:to>
    <xdr:sp macro="" textlink="">
      <xdr:nvSpPr>
        <xdr:cNvPr id="297" name="フローチャート: 判断 296"/>
        <xdr:cNvSpPr/>
      </xdr:nvSpPr>
      <xdr:spPr>
        <a:xfrm>
          <a:off x="2857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44450</xdr:rowOff>
    </xdr:from>
    <xdr:to>
      <xdr:col>10</xdr:col>
      <xdr:colOff>165100</xdr:colOff>
      <xdr:row>81</xdr:row>
      <xdr:rowOff>146050</xdr:rowOff>
    </xdr:to>
    <xdr:sp macro="" textlink="">
      <xdr:nvSpPr>
        <xdr:cNvPr id="298" name="フローチャート: 判断 297"/>
        <xdr:cNvSpPr/>
      </xdr:nvSpPr>
      <xdr:spPr>
        <a:xfrm>
          <a:off x="1968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63500</xdr:rowOff>
    </xdr:from>
    <xdr:to>
      <xdr:col>6</xdr:col>
      <xdr:colOff>38100</xdr:colOff>
      <xdr:row>81</xdr:row>
      <xdr:rowOff>165100</xdr:rowOff>
    </xdr:to>
    <xdr:sp macro="" textlink="">
      <xdr:nvSpPr>
        <xdr:cNvPr id="299" name="フローチャート: 判断 298"/>
        <xdr:cNvSpPr/>
      </xdr:nvSpPr>
      <xdr:spPr>
        <a:xfrm>
          <a:off x="1079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170180</xdr:rowOff>
    </xdr:from>
    <xdr:to>
      <xdr:col>24</xdr:col>
      <xdr:colOff>114300</xdr:colOff>
      <xdr:row>84</xdr:row>
      <xdr:rowOff>100330</xdr:rowOff>
    </xdr:to>
    <xdr:sp macro="" textlink="">
      <xdr:nvSpPr>
        <xdr:cNvPr id="305" name="楕円 304"/>
        <xdr:cNvSpPr/>
      </xdr:nvSpPr>
      <xdr:spPr>
        <a:xfrm>
          <a:off x="45847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148607</xdr:rowOff>
    </xdr:from>
    <xdr:ext cx="405111" cy="259045"/>
    <xdr:sp macro="" textlink="">
      <xdr:nvSpPr>
        <xdr:cNvPr id="306" name="【福祉施設】&#10;有形固定資産減価償却率該当値テキスト"/>
        <xdr:cNvSpPr txBox="1"/>
      </xdr:nvSpPr>
      <xdr:spPr>
        <a:xfrm>
          <a:off x="4673600"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128270</xdr:rowOff>
    </xdr:from>
    <xdr:to>
      <xdr:col>20</xdr:col>
      <xdr:colOff>38100</xdr:colOff>
      <xdr:row>84</xdr:row>
      <xdr:rowOff>58420</xdr:rowOff>
    </xdr:to>
    <xdr:sp macro="" textlink="">
      <xdr:nvSpPr>
        <xdr:cNvPr id="307" name="楕円 306"/>
        <xdr:cNvSpPr/>
      </xdr:nvSpPr>
      <xdr:spPr>
        <a:xfrm>
          <a:off x="3746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7620</xdr:rowOff>
    </xdr:from>
    <xdr:to>
      <xdr:col>24</xdr:col>
      <xdr:colOff>63500</xdr:colOff>
      <xdr:row>84</xdr:row>
      <xdr:rowOff>49530</xdr:rowOff>
    </xdr:to>
    <xdr:cxnSp macro="">
      <xdr:nvCxnSpPr>
        <xdr:cNvPr id="308" name="直線コネクタ 307"/>
        <xdr:cNvCxnSpPr/>
      </xdr:nvCxnSpPr>
      <xdr:spPr>
        <a:xfrm>
          <a:off x="3797300" y="144094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84455</xdr:rowOff>
    </xdr:from>
    <xdr:to>
      <xdr:col>15</xdr:col>
      <xdr:colOff>101600</xdr:colOff>
      <xdr:row>84</xdr:row>
      <xdr:rowOff>14605</xdr:rowOff>
    </xdr:to>
    <xdr:sp macro="" textlink="">
      <xdr:nvSpPr>
        <xdr:cNvPr id="309" name="楕円 308"/>
        <xdr:cNvSpPr/>
      </xdr:nvSpPr>
      <xdr:spPr>
        <a:xfrm>
          <a:off x="2857500" y="1431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135255</xdr:rowOff>
    </xdr:from>
    <xdr:to>
      <xdr:col>19</xdr:col>
      <xdr:colOff>177800</xdr:colOff>
      <xdr:row>84</xdr:row>
      <xdr:rowOff>7620</xdr:rowOff>
    </xdr:to>
    <xdr:cxnSp macro="">
      <xdr:nvCxnSpPr>
        <xdr:cNvPr id="310" name="直線コネクタ 309"/>
        <xdr:cNvCxnSpPr/>
      </xdr:nvCxnSpPr>
      <xdr:spPr>
        <a:xfrm>
          <a:off x="2908300" y="143656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40639</xdr:rowOff>
    </xdr:from>
    <xdr:to>
      <xdr:col>10</xdr:col>
      <xdr:colOff>165100</xdr:colOff>
      <xdr:row>83</xdr:row>
      <xdr:rowOff>142239</xdr:rowOff>
    </xdr:to>
    <xdr:sp macro="" textlink="">
      <xdr:nvSpPr>
        <xdr:cNvPr id="311" name="楕円 310"/>
        <xdr:cNvSpPr/>
      </xdr:nvSpPr>
      <xdr:spPr>
        <a:xfrm>
          <a:off x="1968500" y="1427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91439</xdr:rowOff>
    </xdr:from>
    <xdr:to>
      <xdr:col>15</xdr:col>
      <xdr:colOff>50800</xdr:colOff>
      <xdr:row>83</xdr:row>
      <xdr:rowOff>135255</xdr:rowOff>
    </xdr:to>
    <xdr:cxnSp macro="">
      <xdr:nvCxnSpPr>
        <xdr:cNvPr id="312" name="直線コネクタ 311"/>
        <xdr:cNvCxnSpPr/>
      </xdr:nvCxnSpPr>
      <xdr:spPr>
        <a:xfrm>
          <a:off x="2019300" y="14321789"/>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170180</xdr:rowOff>
    </xdr:from>
    <xdr:to>
      <xdr:col>6</xdr:col>
      <xdr:colOff>38100</xdr:colOff>
      <xdr:row>83</xdr:row>
      <xdr:rowOff>100330</xdr:rowOff>
    </xdr:to>
    <xdr:sp macro="" textlink="">
      <xdr:nvSpPr>
        <xdr:cNvPr id="313" name="楕円 312"/>
        <xdr:cNvSpPr/>
      </xdr:nvSpPr>
      <xdr:spPr>
        <a:xfrm>
          <a:off x="1079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49530</xdr:rowOff>
    </xdr:from>
    <xdr:to>
      <xdr:col>10</xdr:col>
      <xdr:colOff>114300</xdr:colOff>
      <xdr:row>83</xdr:row>
      <xdr:rowOff>91439</xdr:rowOff>
    </xdr:to>
    <xdr:cxnSp macro="">
      <xdr:nvCxnSpPr>
        <xdr:cNvPr id="314" name="直線コネクタ 313"/>
        <xdr:cNvCxnSpPr/>
      </xdr:nvCxnSpPr>
      <xdr:spPr>
        <a:xfrm>
          <a:off x="1130300" y="142798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69232</xdr:rowOff>
    </xdr:from>
    <xdr:ext cx="405111" cy="259045"/>
    <xdr:sp macro="" textlink="">
      <xdr:nvSpPr>
        <xdr:cNvPr id="315" name="n_1aveValue【福祉施設】&#10;有形固定資産減価償却率"/>
        <xdr:cNvSpPr txBox="1"/>
      </xdr:nvSpPr>
      <xdr:spPr>
        <a:xfrm>
          <a:off x="3582044" y="1378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29227</xdr:rowOff>
    </xdr:from>
    <xdr:ext cx="405111" cy="259045"/>
    <xdr:sp macro="" textlink="">
      <xdr:nvSpPr>
        <xdr:cNvPr id="316" name="n_2aveValue【福祉施設】&#10;有形固定資産減価償却率"/>
        <xdr:cNvSpPr txBox="1"/>
      </xdr:nvSpPr>
      <xdr:spPr>
        <a:xfrm>
          <a:off x="2705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162577</xdr:rowOff>
    </xdr:from>
    <xdr:ext cx="405111" cy="259045"/>
    <xdr:sp macro="" textlink="">
      <xdr:nvSpPr>
        <xdr:cNvPr id="317" name="n_3aveValue【福祉施設】&#10;有形固定資産減価償却率"/>
        <xdr:cNvSpPr txBox="1"/>
      </xdr:nvSpPr>
      <xdr:spPr>
        <a:xfrm>
          <a:off x="1816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18" name="n_4aveValue【福祉施設】&#10;有形固定資産減価償却率"/>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49547</xdr:rowOff>
    </xdr:from>
    <xdr:ext cx="405111" cy="259045"/>
    <xdr:sp macro="" textlink="">
      <xdr:nvSpPr>
        <xdr:cNvPr id="319" name="n_1mainValue【福祉施設】&#10;有形固定資産減価償却率"/>
        <xdr:cNvSpPr txBox="1"/>
      </xdr:nvSpPr>
      <xdr:spPr>
        <a:xfrm>
          <a:off x="3582044"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5732</xdr:rowOff>
    </xdr:from>
    <xdr:ext cx="405111" cy="259045"/>
    <xdr:sp macro="" textlink="">
      <xdr:nvSpPr>
        <xdr:cNvPr id="320" name="n_2mainValue【福祉施設】&#10;有形固定資産減価償却率"/>
        <xdr:cNvSpPr txBox="1"/>
      </xdr:nvSpPr>
      <xdr:spPr>
        <a:xfrm>
          <a:off x="2705744" y="1440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133366</xdr:rowOff>
    </xdr:from>
    <xdr:ext cx="405111" cy="259045"/>
    <xdr:sp macro="" textlink="">
      <xdr:nvSpPr>
        <xdr:cNvPr id="321" name="n_3mainValue【福祉施設】&#10;有形固定資産減価償却率"/>
        <xdr:cNvSpPr txBox="1"/>
      </xdr:nvSpPr>
      <xdr:spPr>
        <a:xfrm>
          <a:off x="1816744" y="14363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91457</xdr:rowOff>
    </xdr:from>
    <xdr:ext cx="405111" cy="259045"/>
    <xdr:sp macro="" textlink="">
      <xdr:nvSpPr>
        <xdr:cNvPr id="322" name="n_4mainValue【福祉施設】&#10;有形固定資産減価償却率"/>
        <xdr:cNvSpPr txBox="1"/>
      </xdr:nvSpPr>
      <xdr:spPr>
        <a:xfrm>
          <a:off x="9277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163340</xdr:rowOff>
    </xdr:from>
    <xdr:ext cx="469744" cy="259045"/>
    <xdr:sp macro="" textlink="">
      <xdr:nvSpPr>
        <xdr:cNvPr id="349" name="【福祉施設】&#10;一人当たり面積平均値テキスト"/>
        <xdr:cNvSpPr txBox="1"/>
      </xdr:nvSpPr>
      <xdr:spPr>
        <a:xfrm>
          <a:off x="10515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99313</xdr:rowOff>
    </xdr:from>
    <xdr:to>
      <xdr:col>50</xdr:col>
      <xdr:colOff>165100</xdr:colOff>
      <xdr:row>84</xdr:row>
      <xdr:rowOff>29463</xdr:rowOff>
    </xdr:to>
    <xdr:sp macro="" textlink="">
      <xdr:nvSpPr>
        <xdr:cNvPr id="351" name="フローチャート: 判断 350"/>
        <xdr:cNvSpPr/>
      </xdr:nvSpPr>
      <xdr:spPr>
        <a:xfrm>
          <a:off x="9588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108458</xdr:rowOff>
    </xdr:from>
    <xdr:to>
      <xdr:col>46</xdr:col>
      <xdr:colOff>38100</xdr:colOff>
      <xdr:row>84</xdr:row>
      <xdr:rowOff>38608</xdr:rowOff>
    </xdr:to>
    <xdr:sp macro="" textlink="">
      <xdr:nvSpPr>
        <xdr:cNvPr id="352" name="フローチャート: 判断 351"/>
        <xdr:cNvSpPr/>
      </xdr:nvSpPr>
      <xdr:spPr>
        <a:xfrm>
          <a:off x="8699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117602</xdr:rowOff>
    </xdr:from>
    <xdr:to>
      <xdr:col>41</xdr:col>
      <xdr:colOff>101600</xdr:colOff>
      <xdr:row>84</xdr:row>
      <xdr:rowOff>47752</xdr:rowOff>
    </xdr:to>
    <xdr:sp macro="" textlink="">
      <xdr:nvSpPr>
        <xdr:cNvPr id="353" name="フローチャート: 判断 352"/>
        <xdr:cNvSpPr/>
      </xdr:nvSpPr>
      <xdr:spPr>
        <a:xfrm>
          <a:off x="7810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145035</xdr:rowOff>
    </xdr:from>
    <xdr:to>
      <xdr:col>36</xdr:col>
      <xdr:colOff>165100</xdr:colOff>
      <xdr:row>84</xdr:row>
      <xdr:rowOff>75185</xdr:rowOff>
    </xdr:to>
    <xdr:sp macro="" textlink="">
      <xdr:nvSpPr>
        <xdr:cNvPr id="354" name="フローチャート: 判断 353"/>
        <xdr:cNvSpPr/>
      </xdr:nvSpPr>
      <xdr:spPr>
        <a:xfrm>
          <a:off x="6921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117602</xdr:rowOff>
    </xdr:from>
    <xdr:to>
      <xdr:col>55</xdr:col>
      <xdr:colOff>50800</xdr:colOff>
      <xdr:row>86</xdr:row>
      <xdr:rowOff>47752</xdr:rowOff>
    </xdr:to>
    <xdr:sp macro="" textlink="">
      <xdr:nvSpPr>
        <xdr:cNvPr id="360" name="楕円 359"/>
        <xdr:cNvSpPr/>
      </xdr:nvSpPr>
      <xdr:spPr>
        <a:xfrm>
          <a:off x="104267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32529</xdr:rowOff>
    </xdr:from>
    <xdr:ext cx="469744" cy="259045"/>
    <xdr:sp macro="" textlink="">
      <xdr:nvSpPr>
        <xdr:cNvPr id="361" name="【福祉施設】&#10;一人当たり面積該当値テキスト"/>
        <xdr:cNvSpPr txBox="1"/>
      </xdr:nvSpPr>
      <xdr:spPr>
        <a:xfrm>
          <a:off x="10515600" y="146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117602</xdr:rowOff>
    </xdr:from>
    <xdr:to>
      <xdr:col>50</xdr:col>
      <xdr:colOff>165100</xdr:colOff>
      <xdr:row>86</xdr:row>
      <xdr:rowOff>47752</xdr:rowOff>
    </xdr:to>
    <xdr:sp macro="" textlink="">
      <xdr:nvSpPr>
        <xdr:cNvPr id="362" name="楕円 361"/>
        <xdr:cNvSpPr/>
      </xdr:nvSpPr>
      <xdr:spPr>
        <a:xfrm>
          <a:off x="9588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168402</xdr:rowOff>
    </xdr:from>
    <xdr:to>
      <xdr:col>55</xdr:col>
      <xdr:colOff>0</xdr:colOff>
      <xdr:row>85</xdr:row>
      <xdr:rowOff>168402</xdr:rowOff>
    </xdr:to>
    <xdr:cxnSp macro="">
      <xdr:nvCxnSpPr>
        <xdr:cNvPr id="363" name="直線コネクタ 362"/>
        <xdr:cNvCxnSpPr/>
      </xdr:nvCxnSpPr>
      <xdr:spPr>
        <a:xfrm>
          <a:off x="9639300" y="14741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117602</xdr:rowOff>
    </xdr:from>
    <xdr:to>
      <xdr:col>46</xdr:col>
      <xdr:colOff>38100</xdr:colOff>
      <xdr:row>86</xdr:row>
      <xdr:rowOff>47752</xdr:rowOff>
    </xdr:to>
    <xdr:sp macro="" textlink="">
      <xdr:nvSpPr>
        <xdr:cNvPr id="364" name="楕円 363"/>
        <xdr:cNvSpPr/>
      </xdr:nvSpPr>
      <xdr:spPr>
        <a:xfrm>
          <a:off x="8699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168402</xdr:rowOff>
    </xdr:from>
    <xdr:to>
      <xdr:col>50</xdr:col>
      <xdr:colOff>114300</xdr:colOff>
      <xdr:row>85</xdr:row>
      <xdr:rowOff>168402</xdr:rowOff>
    </xdr:to>
    <xdr:cxnSp macro="">
      <xdr:nvCxnSpPr>
        <xdr:cNvPr id="365" name="直線コネクタ 364"/>
        <xdr:cNvCxnSpPr/>
      </xdr:nvCxnSpPr>
      <xdr:spPr>
        <a:xfrm>
          <a:off x="8750300" y="1474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117602</xdr:rowOff>
    </xdr:from>
    <xdr:to>
      <xdr:col>41</xdr:col>
      <xdr:colOff>101600</xdr:colOff>
      <xdr:row>86</xdr:row>
      <xdr:rowOff>47752</xdr:rowOff>
    </xdr:to>
    <xdr:sp macro="" textlink="">
      <xdr:nvSpPr>
        <xdr:cNvPr id="366" name="楕円 365"/>
        <xdr:cNvSpPr/>
      </xdr:nvSpPr>
      <xdr:spPr>
        <a:xfrm>
          <a:off x="7810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168402</xdr:rowOff>
    </xdr:from>
    <xdr:to>
      <xdr:col>45</xdr:col>
      <xdr:colOff>177800</xdr:colOff>
      <xdr:row>85</xdr:row>
      <xdr:rowOff>168402</xdr:rowOff>
    </xdr:to>
    <xdr:cxnSp macro="">
      <xdr:nvCxnSpPr>
        <xdr:cNvPr id="367" name="直線コネクタ 366"/>
        <xdr:cNvCxnSpPr/>
      </xdr:nvCxnSpPr>
      <xdr:spPr>
        <a:xfrm>
          <a:off x="7861300" y="1474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117602</xdr:rowOff>
    </xdr:from>
    <xdr:to>
      <xdr:col>36</xdr:col>
      <xdr:colOff>165100</xdr:colOff>
      <xdr:row>86</xdr:row>
      <xdr:rowOff>47752</xdr:rowOff>
    </xdr:to>
    <xdr:sp macro="" textlink="">
      <xdr:nvSpPr>
        <xdr:cNvPr id="368" name="楕円 367"/>
        <xdr:cNvSpPr/>
      </xdr:nvSpPr>
      <xdr:spPr>
        <a:xfrm>
          <a:off x="6921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168402</xdr:rowOff>
    </xdr:from>
    <xdr:to>
      <xdr:col>41</xdr:col>
      <xdr:colOff>50800</xdr:colOff>
      <xdr:row>85</xdr:row>
      <xdr:rowOff>168402</xdr:rowOff>
    </xdr:to>
    <xdr:cxnSp macro="">
      <xdr:nvCxnSpPr>
        <xdr:cNvPr id="369" name="直線コネクタ 368"/>
        <xdr:cNvCxnSpPr/>
      </xdr:nvCxnSpPr>
      <xdr:spPr>
        <a:xfrm>
          <a:off x="6972300" y="1474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45990</xdr:rowOff>
    </xdr:from>
    <xdr:ext cx="469744" cy="259045"/>
    <xdr:sp macro="" textlink="">
      <xdr:nvSpPr>
        <xdr:cNvPr id="370" name="n_1aveValue【福祉施設】&#10;一人当たり面積"/>
        <xdr:cNvSpPr txBox="1"/>
      </xdr:nvSpPr>
      <xdr:spPr>
        <a:xfrm>
          <a:off x="9391727" y="1410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55135</xdr:rowOff>
    </xdr:from>
    <xdr:ext cx="469744" cy="259045"/>
    <xdr:sp macro="" textlink="">
      <xdr:nvSpPr>
        <xdr:cNvPr id="371" name="n_2aveValue【福祉施設】&#10;一人当たり面積"/>
        <xdr:cNvSpPr txBox="1"/>
      </xdr:nvSpPr>
      <xdr:spPr>
        <a:xfrm>
          <a:off x="8515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64279</xdr:rowOff>
    </xdr:from>
    <xdr:ext cx="469744" cy="259045"/>
    <xdr:sp macro="" textlink="">
      <xdr:nvSpPr>
        <xdr:cNvPr id="372" name="n_3aveValue【福祉施設】&#10;一人当たり面積"/>
        <xdr:cNvSpPr txBox="1"/>
      </xdr:nvSpPr>
      <xdr:spPr>
        <a:xfrm>
          <a:off x="7626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91712</xdr:rowOff>
    </xdr:from>
    <xdr:ext cx="469744" cy="259045"/>
    <xdr:sp macro="" textlink="">
      <xdr:nvSpPr>
        <xdr:cNvPr id="373" name="n_4aveValue【福祉施設】&#10;一人当たり面積"/>
        <xdr:cNvSpPr txBox="1"/>
      </xdr:nvSpPr>
      <xdr:spPr>
        <a:xfrm>
          <a:off x="6737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38879</xdr:rowOff>
    </xdr:from>
    <xdr:ext cx="469744" cy="259045"/>
    <xdr:sp macro="" textlink="">
      <xdr:nvSpPr>
        <xdr:cNvPr id="374" name="n_1mainValue【福祉施設】&#10;一人当たり面積"/>
        <xdr:cNvSpPr txBox="1"/>
      </xdr:nvSpPr>
      <xdr:spPr>
        <a:xfrm>
          <a:off x="93917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38879</xdr:rowOff>
    </xdr:from>
    <xdr:ext cx="469744" cy="259045"/>
    <xdr:sp macro="" textlink="">
      <xdr:nvSpPr>
        <xdr:cNvPr id="375" name="n_2mainValue【福祉施設】&#10;一人当たり面積"/>
        <xdr:cNvSpPr txBox="1"/>
      </xdr:nvSpPr>
      <xdr:spPr>
        <a:xfrm>
          <a:off x="8515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38879</xdr:rowOff>
    </xdr:from>
    <xdr:ext cx="469744" cy="259045"/>
    <xdr:sp macro="" textlink="">
      <xdr:nvSpPr>
        <xdr:cNvPr id="376" name="n_3mainValue【福祉施設】&#10;一人当たり面積"/>
        <xdr:cNvSpPr txBox="1"/>
      </xdr:nvSpPr>
      <xdr:spPr>
        <a:xfrm>
          <a:off x="7626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38879</xdr:rowOff>
    </xdr:from>
    <xdr:ext cx="469744" cy="259045"/>
    <xdr:sp macro="" textlink="">
      <xdr:nvSpPr>
        <xdr:cNvPr id="377" name="n_4mainValue【福祉施設】&#10;一人当たり面積"/>
        <xdr:cNvSpPr txBox="1"/>
      </xdr:nvSpPr>
      <xdr:spPr>
        <a:xfrm>
          <a:off x="6737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85833</xdr:rowOff>
    </xdr:from>
    <xdr:ext cx="405111" cy="259045"/>
    <xdr:sp macro="" textlink="">
      <xdr:nvSpPr>
        <xdr:cNvPr id="408" name="【市民会館】&#10;有形固定資産減価償却率平均値テキスト"/>
        <xdr:cNvSpPr txBox="1"/>
      </xdr:nvSpPr>
      <xdr:spPr>
        <a:xfrm>
          <a:off x="4673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48261</xdr:rowOff>
    </xdr:from>
    <xdr:to>
      <xdr:col>20</xdr:col>
      <xdr:colOff>38100</xdr:colOff>
      <xdr:row>104</xdr:row>
      <xdr:rowOff>149861</xdr:rowOff>
    </xdr:to>
    <xdr:sp macro="" textlink="">
      <xdr:nvSpPr>
        <xdr:cNvPr id="410" name="フローチャート: 判断 409"/>
        <xdr:cNvSpPr/>
      </xdr:nvSpPr>
      <xdr:spPr>
        <a:xfrm>
          <a:off x="37465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36830</xdr:rowOff>
    </xdr:from>
    <xdr:to>
      <xdr:col>15</xdr:col>
      <xdr:colOff>101600</xdr:colOff>
      <xdr:row>104</xdr:row>
      <xdr:rowOff>138430</xdr:rowOff>
    </xdr:to>
    <xdr:sp macro="" textlink="">
      <xdr:nvSpPr>
        <xdr:cNvPr id="411" name="フローチャート: 判断 410"/>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15602</xdr:rowOff>
    </xdr:from>
    <xdr:to>
      <xdr:col>10</xdr:col>
      <xdr:colOff>165100</xdr:colOff>
      <xdr:row>104</xdr:row>
      <xdr:rowOff>117202</xdr:rowOff>
    </xdr:to>
    <xdr:sp macro="" textlink="">
      <xdr:nvSpPr>
        <xdr:cNvPr id="412" name="フローチャート: 判断 411"/>
        <xdr:cNvSpPr/>
      </xdr:nvSpPr>
      <xdr:spPr>
        <a:xfrm>
          <a:off x="1968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30299</xdr:rowOff>
    </xdr:from>
    <xdr:to>
      <xdr:col>6</xdr:col>
      <xdr:colOff>38100</xdr:colOff>
      <xdr:row>104</xdr:row>
      <xdr:rowOff>131899</xdr:rowOff>
    </xdr:to>
    <xdr:sp macro="" textlink="">
      <xdr:nvSpPr>
        <xdr:cNvPr id="413" name="フローチャート: 判断 412"/>
        <xdr:cNvSpPr/>
      </xdr:nvSpPr>
      <xdr:spPr>
        <a:xfrm>
          <a:off x="1079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71120</xdr:rowOff>
    </xdr:from>
    <xdr:to>
      <xdr:col>24</xdr:col>
      <xdr:colOff>114300</xdr:colOff>
      <xdr:row>107</xdr:row>
      <xdr:rowOff>1270</xdr:rowOff>
    </xdr:to>
    <xdr:sp macro="" textlink="">
      <xdr:nvSpPr>
        <xdr:cNvPr id="419" name="楕円 418"/>
        <xdr:cNvSpPr/>
      </xdr:nvSpPr>
      <xdr:spPr>
        <a:xfrm>
          <a:off x="45847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49547</xdr:rowOff>
    </xdr:from>
    <xdr:ext cx="405111" cy="259045"/>
    <xdr:sp macro="" textlink="">
      <xdr:nvSpPr>
        <xdr:cNvPr id="420" name="【市民会館】&#10;有形固定資産減価償却率該当値テキスト"/>
        <xdr:cNvSpPr txBox="1"/>
      </xdr:nvSpPr>
      <xdr:spPr>
        <a:xfrm>
          <a:off x="4673600"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35198</xdr:rowOff>
    </xdr:from>
    <xdr:to>
      <xdr:col>20</xdr:col>
      <xdr:colOff>38100</xdr:colOff>
      <xdr:row>106</xdr:row>
      <xdr:rowOff>136798</xdr:rowOff>
    </xdr:to>
    <xdr:sp macro="" textlink="">
      <xdr:nvSpPr>
        <xdr:cNvPr id="421" name="楕円 420"/>
        <xdr:cNvSpPr/>
      </xdr:nvSpPr>
      <xdr:spPr>
        <a:xfrm>
          <a:off x="3746500" y="1820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85998</xdr:rowOff>
    </xdr:from>
    <xdr:to>
      <xdr:col>24</xdr:col>
      <xdr:colOff>63500</xdr:colOff>
      <xdr:row>106</xdr:row>
      <xdr:rowOff>121920</xdr:rowOff>
    </xdr:to>
    <xdr:cxnSp macro="">
      <xdr:nvCxnSpPr>
        <xdr:cNvPr id="422" name="直線コネクタ 421"/>
        <xdr:cNvCxnSpPr/>
      </xdr:nvCxnSpPr>
      <xdr:spPr>
        <a:xfrm>
          <a:off x="3797300" y="18259698"/>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43362</xdr:rowOff>
    </xdr:from>
    <xdr:to>
      <xdr:col>15</xdr:col>
      <xdr:colOff>101600</xdr:colOff>
      <xdr:row>106</xdr:row>
      <xdr:rowOff>144962</xdr:rowOff>
    </xdr:to>
    <xdr:sp macro="" textlink="">
      <xdr:nvSpPr>
        <xdr:cNvPr id="423" name="楕円 422"/>
        <xdr:cNvSpPr/>
      </xdr:nvSpPr>
      <xdr:spPr>
        <a:xfrm>
          <a:off x="28575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85998</xdr:rowOff>
    </xdr:from>
    <xdr:to>
      <xdr:col>19</xdr:col>
      <xdr:colOff>177800</xdr:colOff>
      <xdr:row>106</xdr:row>
      <xdr:rowOff>94162</xdr:rowOff>
    </xdr:to>
    <xdr:cxnSp macro="">
      <xdr:nvCxnSpPr>
        <xdr:cNvPr id="424" name="直線コネクタ 423"/>
        <xdr:cNvCxnSpPr/>
      </xdr:nvCxnSpPr>
      <xdr:spPr>
        <a:xfrm flipV="1">
          <a:off x="2908300" y="18259698"/>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10705</xdr:rowOff>
    </xdr:from>
    <xdr:to>
      <xdr:col>10</xdr:col>
      <xdr:colOff>165100</xdr:colOff>
      <xdr:row>106</xdr:row>
      <xdr:rowOff>112305</xdr:rowOff>
    </xdr:to>
    <xdr:sp macro="" textlink="">
      <xdr:nvSpPr>
        <xdr:cNvPr id="425" name="楕円 424"/>
        <xdr:cNvSpPr/>
      </xdr:nvSpPr>
      <xdr:spPr>
        <a:xfrm>
          <a:off x="1968500" y="1818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61505</xdr:rowOff>
    </xdr:from>
    <xdr:to>
      <xdr:col>15</xdr:col>
      <xdr:colOff>50800</xdr:colOff>
      <xdr:row>106</xdr:row>
      <xdr:rowOff>94162</xdr:rowOff>
    </xdr:to>
    <xdr:cxnSp macro="">
      <xdr:nvCxnSpPr>
        <xdr:cNvPr id="426" name="直線コネクタ 425"/>
        <xdr:cNvCxnSpPr/>
      </xdr:nvCxnSpPr>
      <xdr:spPr>
        <a:xfrm>
          <a:off x="2019300" y="1823520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149498</xdr:rowOff>
    </xdr:from>
    <xdr:to>
      <xdr:col>6</xdr:col>
      <xdr:colOff>38100</xdr:colOff>
      <xdr:row>106</xdr:row>
      <xdr:rowOff>79648</xdr:rowOff>
    </xdr:to>
    <xdr:sp macro="" textlink="">
      <xdr:nvSpPr>
        <xdr:cNvPr id="427" name="楕円 426"/>
        <xdr:cNvSpPr/>
      </xdr:nvSpPr>
      <xdr:spPr>
        <a:xfrm>
          <a:off x="10795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28848</xdr:rowOff>
    </xdr:from>
    <xdr:to>
      <xdr:col>10</xdr:col>
      <xdr:colOff>114300</xdr:colOff>
      <xdr:row>106</xdr:row>
      <xdr:rowOff>61505</xdr:rowOff>
    </xdr:to>
    <xdr:cxnSp macro="">
      <xdr:nvCxnSpPr>
        <xdr:cNvPr id="428" name="直線コネクタ 427"/>
        <xdr:cNvCxnSpPr/>
      </xdr:nvCxnSpPr>
      <xdr:spPr>
        <a:xfrm>
          <a:off x="1130300" y="1820254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166388</xdr:rowOff>
    </xdr:from>
    <xdr:ext cx="405111" cy="259045"/>
    <xdr:sp macro="" textlink="">
      <xdr:nvSpPr>
        <xdr:cNvPr id="429" name="n_1aveValue【市民会館】&#10;有形固定資産減価償却率"/>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154957</xdr:rowOff>
    </xdr:from>
    <xdr:ext cx="405111" cy="259045"/>
    <xdr:sp macro="" textlink="">
      <xdr:nvSpPr>
        <xdr:cNvPr id="430" name="n_2aveValue【市民会館】&#10;有形固定資産減価償却率"/>
        <xdr:cNvSpPr txBox="1"/>
      </xdr:nvSpPr>
      <xdr:spPr>
        <a:xfrm>
          <a:off x="2705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133729</xdr:rowOff>
    </xdr:from>
    <xdr:ext cx="405111" cy="259045"/>
    <xdr:sp macro="" textlink="">
      <xdr:nvSpPr>
        <xdr:cNvPr id="431" name="n_3aveValue【市民会館】&#10;有形固定資産減価償却率"/>
        <xdr:cNvSpPr txBox="1"/>
      </xdr:nvSpPr>
      <xdr:spPr>
        <a:xfrm>
          <a:off x="1816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148426</xdr:rowOff>
    </xdr:from>
    <xdr:ext cx="405111" cy="259045"/>
    <xdr:sp macro="" textlink="">
      <xdr:nvSpPr>
        <xdr:cNvPr id="432" name="n_4aveValue【市民会館】&#10;有形固定資産減価償却率"/>
        <xdr:cNvSpPr txBox="1"/>
      </xdr:nvSpPr>
      <xdr:spPr>
        <a:xfrm>
          <a:off x="927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127925</xdr:rowOff>
    </xdr:from>
    <xdr:ext cx="405111" cy="259045"/>
    <xdr:sp macro="" textlink="">
      <xdr:nvSpPr>
        <xdr:cNvPr id="433" name="n_1mainValue【市民会館】&#10;有形固定資産減価償却率"/>
        <xdr:cNvSpPr txBox="1"/>
      </xdr:nvSpPr>
      <xdr:spPr>
        <a:xfrm>
          <a:off x="3582044"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136089</xdr:rowOff>
    </xdr:from>
    <xdr:ext cx="405111" cy="259045"/>
    <xdr:sp macro="" textlink="">
      <xdr:nvSpPr>
        <xdr:cNvPr id="434" name="n_2mainValue【市民会館】&#10;有形固定資産減価償却率"/>
        <xdr:cNvSpPr txBox="1"/>
      </xdr:nvSpPr>
      <xdr:spPr>
        <a:xfrm>
          <a:off x="27057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103432</xdr:rowOff>
    </xdr:from>
    <xdr:ext cx="405111" cy="259045"/>
    <xdr:sp macro="" textlink="">
      <xdr:nvSpPr>
        <xdr:cNvPr id="435" name="n_3mainValue【市民会館】&#10;有形固定資産減価償却率"/>
        <xdr:cNvSpPr txBox="1"/>
      </xdr:nvSpPr>
      <xdr:spPr>
        <a:xfrm>
          <a:off x="1816744" y="1827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70775</xdr:rowOff>
    </xdr:from>
    <xdr:ext cx="405111" cy="259045"/>
    <xdr:sp macro="" textlink="">
      <xdr:nvSpPr>
        <xdr:cNvPr id="436" name="n_4mainValue【市民会館】&#10;有形固定資産減価償却率"/>
        <xdr:cNvSpPr txBox="1"/>
      </xdr:nvSpPr>
      <xdr:spPr>
        <a:xfrm>
          <a:off x="927744" y="1824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80934</xdr:rowOff>
    </xdr:from>
    <xdr:ext cx="469744" cy="259045"/>
    <xdr:sp macro="" textlink="">
      <xdr:nvSpPr>
        <xdr:cNvPr id="467" name="【市民会館】&#10;一人当たり面積平均値テキスト"/>
        <xdr:cNvSpPr txBox="1"/>
      </xdr:nvSpPr>
      <xdr:spPr>
        <a:xfrm>
          <a:off x="10515600" y="18083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41729</xdr:rowOff>
    </xdr:from>
    <xdr:to>
      <xdr:col>50</xdr:col>
      <xdr:colOff>165100</xdr:colOff>
      <xdr:row>106</xdr:row>
      <xdr:rowOff>143329</xdr:rowOff>
    </xdr:to>
    <xdr:sp macro="" textlink="">
      <xdr:nvSpPr>
        <xdr:cNvPr id="469" name="フローチャート: 判断 468"/>
        <xdr:cNvSpPr/>
      </xdr:nvSpPr>
      <xdr:spPr>
        <a:xfrm>
          <a:off x="9588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470" name="フローチャート: 判断 469"/>
        <xdr:cNvSpPr/>
      </xdr:nvSpPr>
      <xdr:spPr>
        <a:xfrm>
          <a:off x="8699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51526</xdr:rowOff>
    </xdr:from>
    <xdr:to>
      <xdr:col>41</xdr:col>
      <xdr:colOff>101600</xdr:colOff>
      <xdr:row>106</xdr:row>
      <xdr:rowOff>153126</xdr:rowOff>
    </xdr:to>
    <xdr:sp macro="" textlink="">
      <xdr:nvSpPr>
        <xdr:cNvPr id="471" name="フローチャート: 判断 470"/>
        <xdr:cNvSpPr/>
      </xdr:nvSpPr>
      <xdr:spPr>
        <a:xfrm>
          <a:off x="7810500" y="1822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58057</xdr:rowOff>
    </xdr:from>
    <xdr:to>
      <xdr:col>36</xdr:col>
      <xdr:colOff>165100</xdr:colOff>
      <xdr:row>106</xdr:row>
      <xdr:rowOff>159657</xdr:rowOff>
    </xdr:to>
    <xdr:sp macro="" textlink="">
      <xdr:nvSpPr>
        <xdr:cNvPr id="472" name="フローチャート: 判断 471"/>
        <xdr:cNvSpPr/>
      </xdr:nvSpPr>
      <xdr:spPr>
        <a:xfrm>
          <a:off x="6921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170724</xdr:rowOff>
    </xdr:from>
    <xdr:to>
      <xdr:col>55</xdr:col>
      <xdr:colOff>50800</xdr:colOff>
      <xdr:row>108</xdr:row>
      <xdr:rowOff>100874</xdr:rowOff>
    </xdr:to>
    <xdr:sp macro="" textlink="">
      <xdr:nvSpPr>
        <xdr:cNvPr id="478" name="楕円 477"/>
        <xdr:cNvSpPr/>
      </xdr:nvSpPr>
      <xdr:spPr>
        <a:xfrm>
          <a:off x="10426700" y="185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85651</xdr:rowOff>
    </xdr:from>
    <xdr:ext cx="469744" cy="259045"/>
    <xdr:sp macro="" textlink="">
      <xdr:nvSpPr>
        <xdr:cNvPr id="479" name="【市民会館】&#10;一人当たり面積該当値テキスト"/>
        <xdr:cNvSpPr txBox="1"/>
      </xdr:nvSpPr>
      <xdr:spPr>
        <a:xfrm>
          <a:off x="10515600" y="18430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2539</xdr:rowOff>
    </xdr:from>
    <xdr:to>
      <xdr:col>50</xdr:col>
      <xdr:colOff>165100</xdr:colOff>
      <xdr:row>108</xdr:row>
      <xdr:rowOff>104139</xdr:rowOff>
    </xdr:to>
    <xdr:sp macro="" textlink="">
      <xdr:nvSpPr>
        <xdr:cNvPr id="480" name="楕円 479"/>
        <xdr:cNvSpPr/>
      </xdr:nvSpPr>
      <xdr:spPr>
        <a:xfrm>
          <a:off x="9588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50074</xdr:rowOff>
    </xdr:from>
    <xdr:to>
      <xdr:col>55</xdr:col>
      <xdr:colOff>0</xdr:colOff>
      <xdr:row>108</xdr:row>
      <xdr:rowOff>53339</xdr:rowOff>
    </xdr:to>
    <xdr:cxnSp macro="">
      <xdr:nvCxnSpPr>
        <xdr:cNvPr id="481" name="直線コネクタ 480"/>
        <xdr:cNvCxnSpPr/>
      </xdr:nvCxnSpPr>
      <xdr:spPr>
        <a:xfrm flipV="1">
          <a:off x="9639300" y="18566674"/>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2539</xdr:rowOff>
    </xdr:from>
    <xdr:to>
      <xdr:col>46</xdr:col>
      <xdr:colOff>38100</xdr:colOff>
      <xdr:row>108</xdr:row>
      <xdr:rowOff>104139</xdr:rowOff>
    </xdr:to>
    <xdr:sp macro="" textlink="">
      <xdr:nvSpPr>
        <xdr:cNvPr id="482" name="楕円 481"/>
        <xdr:cNvSpPr/>
      </xdr:nvSpPr>
      <xdr:spPr>
        <a:xfrm>
          <a:off x="8699500" y="1851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53339</xdr:rowOff>
    </xdr:from>
    <xdr:to>
      <xdr:col>50</xdr:col>
      <xdr:colOff>114300</xdr:colOff>
      <xdr:row>108</xdr:row>
      <xdr:rowOff>53339</xdr:rowOff>
    </xdr:to>
    <xdr:cxnSp macro="">
      <xdr:nvCxnSpPr>
        <xdr:cNvPr id="483" name="直線コネクタ 482"/>
        <xdr:cNvCxnSpPr/>
      </xdr:nvCxnSpPr>
      <xdr:spPr>
        <a:xfrm>
          <a:off x="8750300" y="185699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44994</xdr:rowOff>
    </xdr:from>
    <xdr:to>
      <xdr:col>41</xdr:col>
      <xdr:colOff>101600</xdr:colOff>
      <xdr:row>108</xdr:row>
      <xdr:rowOff>146594</xdr:rowOff>
    </xdr:to>
    <xdr:sp macro="" textlink="">
      <xdr:nvSpPr>
        <xdr:cNvPr id="484" name="楕円 483"/>
        <xdr:cNvSpPr/>
      </xdr:nvSpPr>
      <xdr:spPr>
        <a:xfrm>
          <a:off x="7810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53339</xdr:rowOff>
    </xdr:from>
    <xdr:to>
      <xdr:col>45</xdr:col>
      <xdr:colOff>177800</xdr:colOff>
      <xdr:row>108</xdr:row>
      <xdr:rowOff>95794</xdr:rowOff>
    </xdr:to>
    <xdr:cxnSp macro="">
      <xdr:nvCxnSpPr>
        <xdr:cNvPr id="485" name="直線コネクタ 484"/>
        <xdr:cNvCxnSpPr/>
      </xdr:nvCxnSpPr>
      <xdr:spPr>
        <a:xfrm flipV="1">
          <a:off x="7861300" y="18569939"/>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44994</xdr:rowOff>
    </xdr:from>
    <xdr:to>
      <xdr:col>36</xdr:col>
      <xdr:colOff>165100</xdr:colOff>
      <xdr:row>108</xdr:row>
      <xdr:rowOff>146594</xdr:rowOff>
    </xdr:to>
    <xdr:sp macro="" textlink="">
      <xdr:nvSpPr>
        <xdr:cNvPr id="486" name="楕円 485"/>
        <xdr:cNvSpPr/>
      </xdr:nvSpPr>
      <xdr:spPr>
        <a:xfrm>
          <a:off x="6921500" y="185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95794</xdr:rowOff>
    </xdr:from>
    <xdr:to>
      <xdr:col>41</xdr:col>
      <xdr:colOff>50800</xdr:colOff>
      <xdr:row>108</xdr:row>
      <xdr:rowOff>95794</xdr:rowOff>
    </xdr:to>
    <xdr:cxnSp macro="">
      <xdr:nvCxnSpPr>
        <xdr:cNvPr id="487" name="直線コネクタ 486"/>
        <xdr:cNvCxnSpPr/>
      </xdr:nvCxnSpPr>
      <xdr:spPr>
        <a:xfrm>
          <a:off x="6972300" y="186123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159856</xdr:rowOff>
    </xdr:from>
    <xdr:ext cx="469744" cy="259045"/>
    <xdr:sp macro="" textlink="">
      <xdr:nvSpPr>
        <xdr:cNvPr id="488" name="n_1aveValue【市民会館】&#10;一人当たり面積"/>
        <xdr:cNvSpPr txBox="1"/>
      </xdr:nvSpPr>
      <xdr:spPr>
        <a:xfrm>
          <a:off x="93917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4734</xdr:rowOff>
    </xdr:from>
    <xdr:ext cx="469744" cy="259045"/>
    <xdr:sp macro="" textlink="">
      <xdr:nvSpPr>
        <xdr:cNvPr id="489" name="n_2aveValue【市民会館】&#10;一人当たり面積"/>
        <xdr:cNvSpPr txBox="1"/>
      </xdr:nvSpPr>
      <xdr:spPr>
        <a:xfrm>
          <a:off x="8515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169653</xdr:rowOff>
    </xdr:from>
    <xdr:ext cx="469744" cy="259045"/>
    <xdr:sp macro="" textlink="">
      <xdr:nvSpPr>
        <xdr:cNvPr id="490" name="n_3aveValue【市民会館】&#10;一人当たり面積"/>
        <xdr:cNvSpPr txBox="1"/>
      </xdr:nvSpPr>
      <xdr:spPr>
        <a:xfrm>
          <a:off x="7626427" y="1800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4734</xdr:rowOff>
    </xdr:from>
    <xdr:ext cx="469744" cy="259045"/>
    <xdr:sp macro="" textlink="">
      <xdr:nvSpPr>
        <xdr:cNvPr id="491" name="n_4aveValue【市民会館】&#10;一人当たり面積"/>
        <xdr:cNvSpPr txBox="1"/>
      </xdr:nvSpPr>
      <xdr:spPr>
        <a:xfrm>
          <a:off x="67374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95266</xdr:rowOff>
    </xdr:from>
    <xdr:ext cx="469744" cy="259045"/>
    <xdr:sp macro="" textlink="">
      <xdr:nvSpPr>
        <xdr:cNvPr id="492" name="n_1mainValue【市民会館】&#10;一人当たり面積"/>
        <xdr:cNvSpPr txBox="1"/>
      </xdr:nvSpPr>
      <xdr:spPr>
        <a:xfrm>
          <a:off x="93917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95266</xdr:rowOff>
    </xdr:from>
    <xdr:ext cx="469744" cy="259045"/>
    <xdr:sp macro="" textlink="">
      <xdr:nvSpPr>
        <xdr:cNvPr id="493" name="n_2mainValue【市民会館】&#10;一人当たり面積"/>
        <xdr:cNvSpPr txBox="1"/>
      </xdr:nvSpPr>
      <xdr:spPr>
        <a:xfrm>
          <a:off x="8515427"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137721</xdr:rowOff>
    </xdr:from>
    <xdr:ext cx="469744" cy="259045"/>
    <xdr:sp macro="" textlink="">
      <xdr:nvSpPr>
        <xdr:cNvPr id="494" name="n_3mainValue【市民会館】&#10;一人当たり面積"/>
        <xdr:cNvSpPr txBox="1"/>
      </xdr:nvSpPr>
      <xdr:spPr>
        <a:xfrm>
          <a:off x="7626427" y="186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137721</xdr:rowOff>
    </xdr:from>
    <xdr:ext cx="469744" cy="259045"/>
    <xdr:sp macro="" textlink="">
      <xdr:nvSpPr>
        <xdr:cNvPr id="495" name="n_4mainValue【市民会館】&#10;一人当たり面積"/>
        <xdr:cNvSpPr txBox="1"/>
      </xdr:nvSpPr>
      <xdr:spPr>
        <a:xfrm>
          <a:off x="6737427" y="186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157678</xdr:rowOff>
    </xdr:from>
    <xdr:ext cx="405111" cy="259045"/>
    <xdr:sp macro="" textlink="">
      <xdr:nvSpPr>
        <xdr:cNvPr id="526" name="【一般廃棄物処理施設】&#10;有形固定資産減価償却率平均値テキスト"/>
        <xdr:cNvSpPr txBox="1"/>
      </xdr:nvSpPr>
      <xdr:spPr>
        <a:xfrm>
          <a:off x="16357600" y="650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25400</xdr:rowOff>
    </xdr:from>
    <xdr:to>
      <xdr:col>81</xdr:col>
      <xdr:colOff>101600</xdr:colOff>
      <xdr:row>39</xdr:row>
      <xdr:rowOff>127000</xdr:rowOff>
    </xdr:to>
    <xdr:sp macro="" textlink="">
      <xdr:nvSpPr>
        <xdr:cNvPr id="528" name="フローチャート: 判断 527"/>
        <xdr:cNvSpPr/>
      </xdr:nvSpPr>
      <xdr:spPr>
        <a:xfrm>
          <a:off x="15430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160927</xdr:rowOff>
    </xdr:from>
    <xdr:to>
      <xdr:col>76</xdr:col>
      <xdr:colOff>165100</xdr:colOff>
      <xdr:row>39</xdr:row>
      <xdr:rowOff>91077</xdr:rowOff>
    </xdr:to>
    <xdr:sp macro="" textlink="">
      <xdr:nvSpPr>
        <xdr:cNvPr id="529" name="フローチャート: 判断 528"/>
        <xdr:cNvSpPr/>
      </xdr:nvSpPr>
      <xdr:spPr>
        <a:xfrm>
          <a:off x="14541500" y="667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13970</xdr:rowOff>
    </xdr:from>
    <xdr:to>
      <xdr:col>72</xdr:col>
      <xdr:colOff>38100</xdr:colOff>
      <xdr:row>39</xdr:row>
      <xdr:rowOff>115570</xdr:rowOff>
    </xdr:to>
    <xdr:sp macro="" textlink="">
      <xdr:nvSpPr>
        <xdr:cNvPr id="530" name="フローチャート: 判断 529"/>
        <xdr:cNvSpPr/>
      </xdr:nvSpPr>
      <xdr:spPr>
        <a:xfrm>
          <a:off x="1365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147865</xdr:rowOff>
    </xdr:from>
    <xdr:to>
      <xdr:col>67</xdr:col>
      <xdr:colOff>101600</xdr:colOff>
      <xdr:row>39</xdr:row>
      <xdr:rowOff>78015</xdr:rowOff>
    </xdr:to>
    <xdr:sp macro="" textlink="">
      <xdr:nvSpPr>
        <xdr:cNvPr id="531" name="フローチャート: 判断 530"/>
        <xdr:cNvSpPr/>
      </xdr:nvSpPr>
      <xdr:spPr>
        <a:xfrm>
          <a:off x="12763500" y="666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147865</xdr:rowOff>
    </xdr:from>
    <xdr:to>
      <xdr:col>85</xdr:col>
      <xdr:colOff>177800</xdr:colOff>
      <xdr:row>39</xdr:row>
      <xdr:rowOff>78015</xdr:rowOff>
    </xdr:to>
    <xdr:sp macro="" textlink="">
      <xdr:nvSpPr>
        <xdr:cNvPr id="537" name="楕円 536"/>
        <xdr:cNvSpPr/>
      </xdr:nvSpPr>
      <xdr:spPr>
        <a:xfrm>
          <a:off x="162687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126292</xdr:rowOff>
    </xdr:from>
    <xdr:ext cx="405111" cy="259045"/>
    <xdr:sp macro="" textlink="">
      <xdr:nvSpPr>
        <xdr:cNvPr id="538" name="【一般廃棄物処理施設】&#10;有形固定資産減価償却率該当値テキスト"/>
        <xdr:cNvSpPr txBox="1"/>
      </xdr:nvSpPr>
      <xdr:spPr>
        <a:xfrm>
          <a:off x="16357600"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100512</xdr:rowOff>
    </xdr:from>
    <xdr:to>
      <xdr:col>81</xdr:col>
      <xdr:colOff>101600</xdr:colOff>
      <xdr:row>39</xdr:row>
      <xdr:rowOff>30662</xdr:rowOff>
    </xdr:to>
    <xdr:sp macro="" textlink="">
      <xdr:nvSpPr>
        <xdr:cNvPr id="539" name="楕円 538"/>
        <xdr:cNvSpPr/>
      </xdr:nvSpPr>
      <xdr:spPr>
        <a:xfrm>
          <a:off x="15430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151312</xdr:rowOff>
    </xdr:from>
    <xdr:to>
      <xdr:col>85</xdr:col>
      <xdr:colOff>127000</xdr:colOff>
      <xdr:row>39</xdr:row>
      <xdr:rowOff>27215</xdr:rowOff>
    </xdr:to>
    <xdr:cxnSp macro="">
      <xdr:nvCxnSpPr>
        <xdr:cNvPr id="540" name="直線コネクタ 539"/>
        <xdr:cNvCxnSpPr/>
      </xdr:nvCxnSpPr>
      <xdr:spPr>
        <a:xfrm>
          <a:off x="15481300" y="6666412"/>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54791</xdr:rowOff>
    </xdr:from>
    <xdr:to>
      <xdr:col>76</xdr:col>
      <xdr:colOff>165100</xdr:colOff>
      <xdr:row>38</xdr:row>
      <xdr:rowOff>156391</xdr:rowOff>
    </xdr:to>
    <xdr:sp macro="" textlink="">
      <xdr:nvSpPr>
        <xdr:cNvPr id="541" name="楕円 540"/>
        <xdr:cNvSpPr/>
      </xdr:nvSpPr>
      <xdr:spPr>
        <a:xfrm>
          <a:off x="14541500" y="656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105591</xdr:rowOff>
    </xdr:from>
    <xdr:to>
      <xdr:col>81</xdr:col>
      <xdr:colOff>50800</xdr:colOff>
      <xdr:row>38</xdr:row>
      <xdr:rowOff>151312</xdr:rowOff>
    </xdr:to>
    <xdr:cxnSp macro="">
      <xdr:nvCxnSpPr>
        <xdr:cNvPr id="542" name="直線コネクタ 541"/>
        <xdr:cNvCxnSpPr/>
      </xdr:nvCxnSpPr>
      <xdr:spPr>
        <a:xfrm>
          <a:off x="14592300" y="6620691"/>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7438</xdr:rowOff>
    </xdr:from>
    <xdr:to>
      <xdr:col>72</xdr:col>
      <xdr:colOff>38100</xdr:colOff>
      <xdr:row>38</xdr:row>
      <xdr:rowOff>109038</xdr:rowOff>
    </xdr:to>
    <xdr:sp macro="" textlink="">
      <xdr:nvSpPr>
        <xdr:cNvPr id="543" name="楕円 542"/>
        <xdr:cNvSpPr/>
      </xdr:nvSpPr>
      <xdr:spPr>
        <a:xfrm>
          <a:off x="136525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58238</xdr:rowOff>
    </xdr:from>
    <xdr:to>
      <xdr:col>76</xdr:col>
      <xdr:colOff>114300</xdr:colOff>
      <xdr:row>38</xdr:row>
      <xdr:rowOff>105591</xdr:rowOff>
    </xdr:to>
    <xdr:cxnSp macro="">
      <xdr:nvCxnSpPr>
        <xdr:cNvPr id="544" name="直線コネクタ 543"/>
        <xdr:cNvCxnSpPr/>
      </xdr:nvCxnSpPr>
      <xdr:spPr>
        <a:xfrm>
          <a:off x="13703300" y="6573338"/>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131536</xdr:rowOff>
    </xdr:from>
    <xdr:to>
      <xdr:col>67</xdr:col>
      <xdr:colOff>101600</xdr:colOff>
      <xdr:row>38</xdr:row>
      <xdr:rowOff>61686</xdr:rowOff>
    </xdr:to>
    <xdr:sp macro="" textlink="">
      <xdr:nvSpPr>
        <xdr:cNvPr id="545" name="楕円 544"/>
        <xdr:cNvSpPr/>
      </xdr:nvSpPr>
      <xdr:spPr>
        <a:xfrm>
          <a:off x="12763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10885</xdr:rowOff>
    </xdr:from>
    <xdr:to>
      <xdr:col>71</xdr:col>
      <xdr:colOff>177800</xdr:colOff>
      <xdr:row>38</xdr:row>
      <xdr:rowOff>58238</xdr:rowOff>
    </xdr:to>
    <xdr:cxnSp macro="">
      <xdr:nvCxnSpPr>
        <xdr:cNvPr id="546" name="直線コネクタ 545"/>
        <xdr:cNvCxnSpPr/>
      </xdr:nvCxnSpPr>
      <xdr:spPr>
        <a:xfrm>
          <a:off x="12814300" y="6525985"/>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118127</xdr:rowOff>
    </xdr:from>
    <xdr:ext cx="405111" cy="259045"/>
    <xdr:sp macro="" textlink="">
      <xdr:nvSpPr>
        <xdr:cNvPr id="547" name="n_1aveValue【一般廃棄物処理施設】&#10;有形固定資産減価償却率"/>
        <xdr:cNvSpPr txBox="1"/>
      </xdr:nvSpPr>
      <xdr:spPr>
        <a:xfrm>
          <a:off x="15266044" y="680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82204</xdr:rowOff>
    </xdr:from>
    <xdr:ext cx="405111" cy="259045"/>
    <xdr:sp macro="" textlink="">
      <xdr:nvSpPr>
        <xdr:cNvPr id="548" name="n_2aveValue【一般廃棄物処理施設】&#10;有形固定資産減価償却率"/>
        <xdr:cNvSpPr txBox="1"/>
      </xdr:nvSpPr>
      <xdr:spPr>
        <a:xfrm>
          <a:off x="14389744" y="676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106697</xdr:rowOff>
    </xdr:from>
    <xdr:ext cx="405111" cy="259045"/>
    <xdr:sp macro="" textlink="">
      <xdr:nvSpPr>
        <xdr:cNvPr id="549" name="n_3aveValue【一般廃棄物処理施設】&#10;有形固定資産減価償却率"/>
        <xdr:cNvSpPr txBox="1"/>
      </xdr:nvSpPr>
      <xdr:spPr>
        <a:xfrm>
          <a:off x="13500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69142</xdr:rowOff>
    </xdr:from>
    <xdr:ext cx="405111" cy="259045"/>
    <xdr:sp macro="" textlink="">
      <xdr:nvSpPr>
        <xdr:cNvPr id="550" name="n_4aveValue【一般廃棄物処理施設】&#10;有形固定資産減価償却率"/>
        <xdr:cNvSpPr txBox="1"/>
      </xdr:nvSpPr>
      <xdr:spPr>
        <a:xfrm>
          <a:off x="12611744" y="675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47188</xdr:rowOff>
    </xdr:from>
    <xdr:ext cx="405111" cy="259045"/>
    <xdr:sp macro="" textlink="">
      <xdr:nvSpPr>
        <xdr:cNvPr id="551" name="n_1mainValue【一般廃棄物処理施設】&#10;有形固定資産減価償却率"/>
        <xdr:cNvSpPr txBox="1"/>
      </xdr:nvSpPr>
      <xdr:spPr>
        <a:xfrm>
          <a:off x="15266044" y="63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1469</xdr:rowOff>
    </xdr:from>
    <xdr:ext cx="405111" cy="259045"/>
    <xdr:sp macro="" textlink="">
      <xdr:nvSpPr>
        <xdr:cNvPr id="552" name="n_2mainValue【一般廃棄物処理施設】&#10;有形固定資産減価償却率"/>
        <xdr:cNvSpPr txBox="1"/>
      </xdr:nvSpPr>
      <xdr:spPr>
        <a:xfrm>
          <a:off x="14389744" y="634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125566</xdr:rowOff>
    </xdr:from>
    <xdr:ext cx="405111" cy="259045"/>
    <xdr:sp macro="" textlink="">
      <xdr:nvSpPr>
        <xdr:cNvPr id="553" name="n_3mainValue【一般廃棄物処理施設】&#10;有形固定資産減価償却率"/>
        <xdr:cNvSpPr txBox="1"/>
      </xdr:nvSpPr>
      <xdr:spPr>
        <a:xfrm>
          <a:off x="13500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78213</xdr:rowOff>
    </xdr:from>
    <xdr:ext cx="405111" cy="259045"/>
    <xdr:sp macro="" textlink="">
      <xdr:nvSpPr>
        <xdr:cNvPr id="554" name="n_4mainValue【一般廃棄物処理施設】&#10;有形固定資産減価償却率"/>
        <xdr:cNvSpPr txBox="1"/>
      </xdr:nvSpPr>
      <xdr:spPr>
        <a:xfrm>
          <a:off x="12611744" y="625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28324</xdr:rowOff>
    </xdr:from>
    <xdr:ext cx="534377" cy="259045"/>
    <xdr:sp macro="" textlink="">
      <xdr:nvSpPr>
        <xdr:cNvPr id="581" name="【一般廃棄物処理施設】&#10;一人当たり有形固定資産（償却資産）額平均値テキスト"/>
        <xdr:cNvSpPr txBox="1"/>
      </xdr:nvSpPr>
      <xdr:spPr>
        <a:xfrm>
          <a:off x="22199600" y="6886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43286</xdr:rowOff>
    </xdr:from>
    <xdr:to>
      <xdr:col>112</xdr:col>
      <xdr:colOff>38100</xdr:colOff>
      <xdr:row>40</xdr:row>
      <xdr:rowOff>144886</xdr:rowOff>
    </xdr:to>
    <xdr:sp macro="" textlink="">
      <xdr:nvSpPr>
        <xdr:cNvPr id="583" name="フローチャート: 判断 582"/>
        <xdr:cNvSpPr/>
      </xdr:nvSpPr>
      <xdr:spPr>
        <a:xfrm>
          <a:off x="21272500" y="6901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38030</xdr:rowOff>
    </xdr:from>
    <xdr:to>
      <xdr:col>107</xdr:col>
      <xdr:colOff>101600</xdr:colOff>
      <xdr:row>40</xdr:row>
      <xdr:rowOff>139630</xdr:rowOff>
    </xdr:to>
    <xdr:sp macro="" textlink="">
      <xdr:nvSpPr>
        <xdr:cNvPr id="584" name="フローチャート: 判断 583"/>
        <xdr:cNvSpPr/>
      </xdr:nvSpPr>
      <xdr:spPr>
        <a:xfrm>
          <a:off x="20383500" y="68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53602</xdr:rowOff>
    </xdr:from>
    <xdr:to>
      <xdr:col>102</xdr:col>
      <xdr:colOff>165100</xdr:colOff>
      <xdr:row>40</xdr:row>
      <xdr:rowOff>155202</xdr:rowOff>
    </xdr:to>
    <xdr:sp macro="" textlink="">
      <xdr:nvSpPr>
        <xdr:cNvPr id="585" name="フローチャート: 判断 584"/>
        <xdr:cNvSpPr/>
      </xdr:nvSpPr>
      <xdr:spPr>
        <a:xfrm>
          <a:off x="19494500" y="691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66697</xdr:rowOff>
    </xdr:from>
    <xdr:to>
      <xdr:col>98</xdr:col>
      <xdr:colOff>38100</xdr:colOff>
      <xdr:row>40</xdr:row>
      <xdr:rowOff>168297</xdr:rowOff>
    </xdr:to>
    <xdr:sp macro="" textlink="">
      <xdr:nvSpPr>
        <xdr:cNvPr id="586" name="フローチャート: 判断 585"/>
        <xdr:cNvSpPr/>
      </xdr:nvSpPr>
      <xdr:spPr>
        <a:xfrm>
          <a:off x="18605500" y="692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156020</xdr:rowOff>
    </xdr:from>
    <xdr:to>
      <xdr:col>116</xdr:col>
      <xdr:colOff>114300</xdr:colOff>
      <xdr:row>38</xdr:row>
      <xdr:rowOff>86170</xdr:rowOff>
    </xdr:to>
    <xdr:sp macro="" textlink="">
      <xdr:nvSpPr>
        <xdr:cNvPr id="592" name="楕円 591"/>
        <xdr:cNvSpPr/>
      </xdr:nvSpPr>
      <xdr:spPr>
        <a:xfrm>
          <a:off x="22110700" y="649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7447</xdr:rowOff>
    </xdr:from>
    <xdr:ext cx="599010" cy="259045"/>
    <xdr:sp macro="" textlink="">
      <xdr:nvSpPr>
        <xdr:cNvPr id="593" name="【一般廃棄物処理施設】&#10;一人当たり有形固定資産（償却資産）額該当値テキスト"/>
        <xdr:cNvSpPr txBox="1"/>
      </xdr:nvSpPr>
      <xdr:spPr>
        <a:xfrm>
          <a:off x="22199600" y="635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165646</xdr:rowOff>
    </xdr:from>
    <xdr:to>
      <xdr:col>112</xdr:col>
      <xdr:colOff>38100</xdr:colOff>
      <xdr:row>38</xdr:row>
      <xdr:rowOff>95796</xdr:rowOff>
    </xdr:to>
    <xdr:sp macro="" textlink="">
      <xdr:nvSpPr>
        <xdr:cNvPr id="594" name="楕円 593"/>
        <xdr:cNvSpPr/>
      </xdr:nvSpPr>
      <xdr:spPr>
        <a:xfrm>
          <a:off x="21272500" y="650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35370</xdr:rowOff>
    </xdr:from>
    <xdr:to>
      <xdr:col>116</xdr:col>
      <xdr:colOff>63500</xdr:colOff>
      <xdr:row>38</xdr:row>
      <xdr:rowOff>44996</xdr:rowOff>
    </xdr:to>
    <xdr:cxnSp macro="">
      <xdr:nvCxnSpPr>
        <xdr:cNvPr id="595" name="直線コネクタ 594"/>
        <xdr:cNvCxnSpPr/>
      </xdr:nvCxnSpPr>
      <xdr:spPr>
        <a:xfrm flipV="1">
          <a:off x="21323300" y="6550470"/>
          <a:ext cx="838200" cy="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2675</xdr:rowOff>
    </xdr:from>
    <xdr:to>
      <xdr:col>107</xdr:col>
      <xdr:colOff>101600</xdr:colOff>
      <xdr:row>38</xdr:row>
      <xdr:rowOff>104275</xdr:rowOff>
    </xdr:to>
    <xdr:sp macro="" textlink="">
      <xdr:nvSpPr>
        <xdr:cNvPr id="596" name="楕円 595"/>
        <xdr:cNvSpPr/>
      </xdr:nvSpPr>
      <xdr:spPr>
        <a:xfrm>
          <a:off x="20383500" y="651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44996</xdr:rowOff>
    </xdr:from>
    <xdr:to>
      <xdr:col>111</xdr:col>
      <xdr:colOff>177800</xdr:colOff>
      <xdr:row>38</xdr:row>
      <xdr:rowOff>53475</xdr:rowOff>
    </xdr:to>
    <xdr:cxnSp macro="">
      <xdr:nvCxnSpPr>
        <xdr:cNvPr id="597" name="直線コネクタ 596"/>
        <xdr:cNvCxnSpPr/>
      </xdr:nvCxnSpPr>
      <xdr:spPr>
        <a:xfrm flipV="1">
          <a:off x="20434300" y="6560096"/>
          <a:ext cx="889000" cy="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9423</xdr:rowOff>
    </xdr:from>
    <xdr:to>
      <xdr:col>102</xdr:col>
      <xdr:colOff>165100</xdr:colOff>
      <xdr:row>38</xdr:row>
      <xdr:rowOff>111023</xdr:rowOff>
    </xdr:to>
    <xdr:sp macro="" textlink="">
      <xdr:nvSpPr>
        <xdr:cNvPr id="598" name="楕円 597"/>
        <xdr:cNvSpPr/>
      </xdr:nvSpPr>
      <xdr:spPr>
        <a:xfrm>
          <a:off x="19494500" y="652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53475</xdr:rowOff>
    </xdr:from>
    <xdr:to>
      <xdr:col>107</xdr:col>
      <xdr:colOff>50800</xdr:colOff>
      <xdr:row>38</xdr:row>
      <xdr:rowOff>60223</xdr:rowOff>
    </xdr:to>
    <xdr:cxnSp macro="">
      <xdr:nvCxnSpPr>
        <xdr:cNvPr id="599" name="直線コネクタ 598"/>
        <xdr:cNvCxnSpPr/>
      </xdr:nvCxnSpPr>
      <xdr:spPr>
        <a:xfrm flipV="1">
          <a:off x="19545300" y="6568575"/>
          <a:ext cx="889000" cy="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15460</xdr:rowOff>
    </xdr:from>
    <xdr:to>
      <xdr:col>98</xdr:col>
      <xdr:colOff>38100</xdr:colOff>
      <xdr:row>38</xdr:row>
      <xdr:rowOff>117060</xdr:rowOff>
    </xdr:to>
    <xdr:sp macro="" textlink="">
      <xdr:nvSpPr>
        <xdr:cNvPr id="600" name="楕円 599"/>
        <xdr:cNvSpPr/>
      </xdr:nvSpPr>
      <xdr:spPr>
        <a:xfrm>
          <a:off x="18605500" y="65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60223</xdr:rowOff>
    </xdr:from>
    <xdr:to>
      <xdr:col>102</xdr:col>
      <xdr:colOff>114300</xdr:colOff>
      <xdr:row>38</xdr:row>
      <xdr:rowOff>66260</xdr:rowOff>
    </xdr:to>
    <xdr:cxnSp macro="">
      <xdr:nvCxnSpPr>
        <xdr:cNvPr id="601" name="直線コネクタ 600"/>
        <xdr:cNvCxnSpPr/>
      </xdr:nvCxnSpPr>
      <xdr:spPr>
        <a:xfrm flipV="1">
          <a:off x="18656300" y="6575323"/>
          <a:ext cx="889000" cy="6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136013</xdr:rowOff>
    </xdr:from>
    <xdr:ext cx="534377" cy="259045"/>
    <xdr:sp macro="" textlink="">
      <xdr:nvSpPr>
        <xdr:cNvPr id="602" name="n_1aveValue【一般廃棄物処理施設】&#10;一人当たり有形固定資産（償却資産）額"/>
        <xdr:cNvSpPr txBox="1"/>
      </xdr:nvSpPr>
      <xdr:spPr>
        <a:xfrm>
          <a:off x="21043411" y="699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130757</xdr:rowOff>
    </xdr:from>
    <xdr:ext cx="534377" cy="259045"/>
    <xdr:sp macro="" textlink="">
      <xdr:nvSpPr>
        <xdr:cNvPr id="603" name="n_2aveValue【一般廃棄物処理施設】&#10;一人当たり有形固定資産（償却資産）額"/>
        <xdr:cNvSpPr txBox="1"/>
      </xdr:nvSpPr>
      <xdr:spPr>
        <a:xfrm>
          <a:off x="20167111" y="698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146329</xdr:rowOff>
    </xdr:from>
    <xdr:ext cx="534377" cy="259045"/>
    <xdr:sp macro="" textlink="">
      <xdr:nvSpPr>
        <xdr:cNvPr id="604" name="n_3aveValue【一般廃棄物処理施設】&#10;一人当たり有形固定資産（償却資産）額"/>
        <xdr:cNvSpPr txBox="1"/>
      </xdr:nvSpPr>
      <xdr:spPr>
        <a:xfrm>
          <a:off x="19278111" y="700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159424</xdr:rowOff>
    </xdr:from>
    <xdr:ext cx="534377" cy="259045"/>
    <xdr:sp macro="" textlink="">
      <xdr:nvSpPr>
        <xdr:cNvPr id="605" name="n_4aveValue【一般廃棄物処理施設】&#10;一人当たり有形固定資産（償却資産）額"/>
        <xdr:cNvSpPr txBox="1"/>
      </xdr:nvSpPr>
      <xdr:spPr>
        <a:xfrm>
          <a:off x="18389111" y="701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112323</xdr:rowOff>
    </xdr:from>
    <xdr:ext cx="599010" cy="259045"/>
    <xdr:sp macro="" textlink="">
      <xdr:nvSpPr>
        <xdr:cNvPr id="606" name="n_1mainValue【一般廃棄物処理施設】&#10;一人当たり有形固定資産（償却資産）額"/>
        <xdr:cNvSpPr txBox="1"/>
      </xdr:nvSpPr>
      <xdr:spPr>
        <a:xfrm>
          <a:off x="21011095" y="6284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120802</xdr:rowOff>
    </xdr:from>
    <xdr:ext cx="599010" cy="259045"/>
    <xdr:sp macro="" textlink="">
      <xdr:nvSpPr>
        <xdr:cNvPr id="607" name="n_2mainValue【一般廃棄物処理施設】&#10;一人当たり有形固定資産（償却資産）額"/>
        <xdr:cNvSpPr txBox="1"/>
      </xdr:nvSpPr>
      <xdr:spPr>
        <a:xfrm>
          <a:off x="20134795" y="6293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127550</xdr:rowOff>
    </xdr:from>
    <xdr:ext cx="599010" cy="259045"/>
    <xdr:sp macro="" textlink="">
      <xdr:nvSpPr>
        <xdr:cNvPr id="608" name="n_3mainValue【一般廃棄物処理施設】&#10;一人当たり有形固定資産（償却資産）額"/>
        <xdr:cNvSpPr txBox="1"/>
      </xdr:nvSpPr>
      <xdr:spPr>
        <a:xfrm>
          <a:off x="19245795" y="6299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36</xdr:row>
      <xdr:rowOff>133587</xdr:rowOff>
    </xdr:from>
    <xdr:ext cx="599010" cy="259045"/>
    <xdr:sp macro="" textlink="">
      <xdr:nvSpPr>
        <xdr:cNvPr id="609" name="n_4mainValue【一般廃棄物処理施設】&#10;一人当たり有形固定資産（償却資産）額"/>
        <xdr:cNvSpPr txBox="1"/>
      </xdr:nvSpPr>
      <xdr:spPr>
        <a:xfrm>
          <a:off x="18356795" y="630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152961</xdr:rowOff>
    </xdr:from>
    <xdr:ext cx="405111" cy="259045"/>
    <xdr:sp macro="" textlink="">
      <xdr:nvSpPr>
        <xdr:cNvPr id="640" name="【保健センター・保健所】&#10;有形固定資産減価償却率平均値テキスト"/>
        <xdr:cNvSpPr txBox="1"/>
      </xdr:nvSpPr>
      <xdr:spPr>
        <a:xfrm>
          <a:off x="16357600" y="10268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151674</xdr:rowOff>
    </xdr:from>
    <xdr:to>
      <xdr:col>81</xdr:col>
      <xdr:colOff>101600</xdr:colOff>
      <xdr:row>60</xdr:row>
      <xdr:rowOff>81824</xdr:rowOff>
    </xdr:to>
    <xdr:sp macro="" textlink="">
      <xdr:nvSpPr>
        <xdr:cNvPr id="642" name="フローチャート: 判断 641"/>
        <xdr:cNvSpPr/>
      </xdr:nvSpPr>
      <xdr:spPr>
        <a:xfrm>
          <a:off x="15430500" y="1026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114119</xdr:rowOff>
    </xdr:from>
    <xdr:to>
      <xdr:col>76</xdr:col>
      <xdr:colOff>165100</xdr:colOff>
      <xdr:row>60</xdr:row>
      <xdr:rowOff>44269</xdr:rowOff>
    </xdr:to>
    <xdr:sp macro="" textlink="">
      <xdr:nvSpPr>
        <xdr:cNvPr id="643" name="フローチャート: 判断 642"/>
        <xdr:cNvSpPr/>
      </xdr:nvSpPr>
      <xdr:spPr>
        <a:xfrm>
          <a:off x="14541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644" name="フローチャート: 判断 643"/>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68399</xdr:rowOff>
    </xdr:from>
    <xdr:to>
      <xdr:col>67</xdr:col>
      <xdr:colOff>101600</xdr:colOff>
      <xdr:row>59</xdr:row>
      <xdr:rowOff>169999</xdr:rowOff>
    </xdr:to>
    <xdr:sp macro="" textlink="">
      <xdr:nvSpPr>
        <xdr:cNvPr id="645" name="フローチャート: 判断 644"/>
        <xdr:cNvSpPr/>
      </xdr:nvSpPr>
      <xdr:spPr>
        <a:xfrm>
          <a:off x="12763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61</xdr:row>
      <xdr:rowOff>105954</xdr:rowOff>
    </xdr:from>
    <xdr:to>
      <xdr:col>72</xdr:col>
      <xdr:colOff>38100</xdr:colOff>
      <xdr:row>62</xdr:row>
      <xdr:rowOff>36104</xdr:rowOff>
    </xdr:to>
    <xdr:sp macro="" textlink="">
      <xdr:nvSpPr>
        <xdr:cNvPr id="651" name="楕円 650"/>
        <xdr:cNvSpPr/>
      </xdr:nvSpPr>
      <xdr:spPr>
        <a:xfrm>
          <a:off x="13652500" y="105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73297</xdr:rowOff>
    </xdr:from>
    <xdr:to>
      <xdr:col>67</xdr:col>
      <xdr:colOff>101600</xdr:colOff>
      <xdr:row>62</xdr:row>
      <xdr:rowOff>3447</xdr:rowOff>
    </xdr:to>
    <xdr:sp macro="" textlink="">
      <xdr:nvSpPr>
        <xdr:cNvPr id="652" name="楕円 651"/>
        <xdr:cNvSpPr/>
      </xdr:nvSpPr>
      <xdr:spPr>
        <a:xfrm>
          <a:off x="12763500" y="1053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124097</xdr:rowOff>
    </xdr:from>
    <xdr:to>
      <xdr:col>71</xdr:col>
      <xdr:colOff>177800</xdr:colOff>
      <xdr:row>61</xdr:row>
      <xdr:rowOff>156754</xdr:rowOff>
    </xdr:to>
    <xdr:cxnSp macro="">
      <xdr:nvCxnSpPr>
        <xdr:cNvPr id="653" name="直線コネクタ 652"/>
        <xdr:cNvCxnSpPr/>
      </xdr:nvCxnSpPr>
      <xdr:spPr>
        <a:xfrm>
          <a:off x="12814300" y="1058254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98351</xdr:rowOff>
    </xdr:from>
    <xdr:ext cx="405111" cy="259045"/>
    <xdr:sp macro="" textlink="">
      <xdr:nvSpPr>
        <xdr:cNvPr id="654" name="n_1aveValue【保健センター・保健所】&#10;有形固定資産減価償却率"/>
        <xdr:cNvSpPr txBox="1"/>
      </xdr:nvSpPr>
      <xdr:spPr>
        <a:xfrm>
          <a:off x="15266044" y="1004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60796</xdr:rowOff>
    </xdr:from>
    <xdr:ext cx="405111" cy="259045"/>
    <xdr:sp macro="" textlink="">
      <xdr:nvSpPr>
        <xdr:cNvPr id="655" name="n_2aveValue【保健センター・保健所】&#10;有形固定資産減価償却率"/>
        <xdr:cNvSpPr txBox="1"/>
      </xdr:nvSpPr>
      <xdr:spPr>
        <a:xfrm>
          <a:off x="14389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33037</xdr:rowOff>
    </xdr:from>
    <xdr:ext cx="405111" cy="259045"/>
    <xdr:sp macro="" textlink="">
      <xdr:nvSpPr>
        <xdr:cNvPr id="656" name="n_3aveValue【保健センター・保健所】&#10;有形固定資産減価償却率"/>
        <xdr:cNvSpPr txBox="1"/>
      </xdr:nvSpPr>
      <xdr:spPr>
        <a:xfrm>
          <a:off x="13500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15076</xdr:rowOff>
    </xdr:from>
    <xdr:ext cx="405111" cy="259045"/>
    <xdr:sp macro="" textlink="">
      <xdr:nvSpPr>
        <xdr:cNvPr id="657" name="n_4aveValue【保健センター・保健所】&#10;有形固定資産減価償却率"/>
        <xdr:cNvSpPr txBox="1"/>
      </xdr:nvSpPr>
      <xdr:spPr>
        <a:xfrm>
          <a:off x="12611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27231</xdr:rowOff>
    </xdr:from>
    <xdr:ext cx="405111" cy="259045"/>
    <xdr:sp macro="" textlink="">
      <xdr:nvSpPr>
        <xdr:cNvPr id="658" name="n_3mainValue【保健センター・保健所】&#10;有形固定資産減価償却率"/>
        <xdr:cNvSpPr txBox="1"/>
      </xdr:nvSpPr>
      <xdr:spPr>
        <a:xfrm>
          <a:off x="13500744" y="10657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166024</xdr:rowOff>
    </xdr:from>
    <xdr:ext cx="405111" cy="259045"/>
    <xdr:sp macro="" textlink="">
      <xdr:nvSpPr>
        <xdr:cNvPr id="659" name="n_4mainValue【保健センター・保健所】&#10;有形固定資産減価償却率"/>
        <xdr:cNvSpPr txBox="1"/>
      </xdr:nvSpPr>
      <xdr:spPr>
        <a:xfrm>
          <a:off x="12611744" y="10624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0" name="正方形/長方形 6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1" name="正方形/長方形 6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2" name="正方形/長方形 6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3" name="正方形/長方形 6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4" name="正方形/長方形 6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5" name="正方形/長方形 6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6" name="正方形/長方形 6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7" name="正方形/長方形 6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8" name="テキスト ボックス 6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69" name="直線コネクタ 6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0" name="直線コネクタ 669"/>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1" name="テキスト ボックス 670"/>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2" name="直線コネクタ 671"/>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3" name="テキスト ボックス 672"/>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4" name="直線コネクタ 673"/>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5" name="テキスト ボックス 674"/>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6" name="直線コネクタ 675"/>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7" name="テキスト ボックス 676"/>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78" name="直線コネクタ 677"/>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79" name="テキスト ボックス 678"/>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0" name="直線コネクタ 6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1" name="テキスト ボックス 6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2"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83" name="直線コネクタ 682"/>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84"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85" name="直線コネクタ 684"/>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86"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87" name="直線コネクタ 686"/>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88"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89" name="フローチャート: 判断 688"/>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690" name="フローチャート: 判断 689"/>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165100</xdr:rowOff>
    </xdr:from>
    <xdr:to>
      <xdr:col>107</xdr:col>
      <xdr:colOff>101600</xdr:colOff>
      <xdr:row>61</xdr:row>
      <xdr:rowOff>95250</xdr:rowOff>
    </xdr:to>
    <xdr:sp macro="" textlink="">
      <xdr:nvSpPr>
        <xdr:cNvPr id="691" name="フローチャート: 判断 690"/>
        <xdr:cNvSpPr/>
      </xdr:nvSpPr>
      <xdr:spPr>
        <a:xfrm>
          <a:off x="20383500" y="1045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19050</xdr:rowOff>
    </xdr:from>
    <xdr:to>
      <xdr:col>102</xdr:col>
      <xdr:colOff>165100</xdr:colOff>
      <xdr:row>61</xdr:row>
      <xdr:rowOff>120650</xdr:rowOff>
    </xdr:to>
    <xdr:sp macro="" textlink="">
      <xdr:nvSpPr>
        <xdr:cNvPr id="692" name="フローチャート: 判断 691"/>
        <xdr:cNvSpPr/>
      </xdr:nvSpPr>
      <xdr:spPr>
        <a:xfrm>
          <a:off x="19494500" y="1047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31750</xdr:rowOff>
    </xdr:from>
    <xdr:to>
      <xdr:col>98</xdr:col>
      <xdr:colOff>38100</xdr:colOff>
      <xdr:row>61</xdr:row>
      <xdr:rowOff>133350</xdr:rowOff>
    </xdr:to>
    <xdr:sp macro="" textlink="">
      <xdr:nvSpPr>
        <xdr:cNvPr id="693" name="フローチャート: 判断 692"/>
        <xdr:cNvSpPr/>
      </xdr:nvSpPr>
      <xdr:spPr>
        <a:xfrm>
          <a:off x="18605500" y="1049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4" name="テキスト ボックス 69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5" name="テキスト ボックス 69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6" name="テキスト ボックス 69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7" name="テキスト ボックス 69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8" name="テキスト ボックス 69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63</xdr:row>
      <xdr:rowOff>44450</xdr:rowOff>
    </xdr:from>
    <xdr:to>
      <xdr:col>102</xdr:col>
      <xdr:colOff>165100</xdr:colOff>
      <xdr:row>63</xdr:row>
      <xdr:rowOff>146050</xdr:rowOff>
    </xdr:to>
    <xdr:sp macro="" textlink="">
      <xdr:nvSpPr>
        <xdr:cNvPr id="699" name="楕円 698"/>
        <xdr:cNvSpPr/>
      </xdr:nvSpPr>
      <xdr:spPr>
        <a:xfrm>
          <a:off x="19494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44450</xdr:rowOff>
    </xdr:from>
    <xdr:to>
      <xdr:col>98</xdr:col>
      <xdr:colOff>38100</xdr:colOff>
      <xdr:row>63</xdr:row>
      <xdr:rowOff>146050</xdr:rowOff>
    </xdr:to>
    <xdr:sp macro="" textlink="">
      <xdr:nvSpPr>
        <xdr:cNvPr id="700" name="楕円 699"/>
        <xdr:cNvSpPr/>
      </xdr:nvSpPr>
      <xdr:spPr>
        <a:xfrm>
          <a:off x="18605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95250</xdr:rowOff>
    </xdr:from>
    <xdr:to>
      <xdr:col>102</xdr:col>
      <xdr:colOff>114300</xdr:colOff>
      <xdr:row>63</xdr:row>
      <xdr:rowOff>95250</xdr:rowOff>
    </xdr:to>
    <xdr:cxnSp macro="">
      <xdr:nvCxnSpPr>
        <xdr:cNvPr id="701" name="直線コネクタ 700"/>
        <xdr:cNvCxnSpPr/>
      </xdr:nvCxnSpPr>
      <xdr:spPr>
        <a:xfrm>
          <a:off x="18656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702"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111777</xdr:rowOff>
    </xdr:from>
    <xdr:ext cx="469744" cy="259045"/>
    <xdr:sp macro="" textlink="">
      <xdr:nvSpPr>
        <xdr:cNvPr id="703" name="n_2aveValue【保健センター・保健所】&#10;一人当たり面積"/>
        <xdr:cNvSpPr txBox="1"/>
      </xdr:nvSpPr>
      <xdr:spPr>
        <a:xfrm>
          <a:off x="20199427" y="1022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137177</xdr:rowOff>
    </xdr:from>
    <xdr:ext cx="469744" cy="259045"/>
    <xdr:sp macro="" textlink="">
      <xdr:nvSpPr>
        <xdr:cNvPr id="704" name="n_3aveValue【保健センター・保健所】&#10;一人当たり面積"/>
        <xdr:cNvSpPr txBox="1"/>
      </xdr:nvSpPr>
      <xdr:spPr>
        <a:xfrm>
          <a:off x="19310427" y="1025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149877</xdr:rowOff>
    </xdr:from>
    <xdr:ext cx="469744" cy="259045"/>
    <xdr:sp macro="" textlink="">
      <xdr:nvSpPr>
        <xdr:cNvPr id="705" name="n_4aveValue【保健センター・保健所】&#10;一人当たり面積"/>
        <xdr:cNvSpPr txBox="1"/>
      </xdr:nvSpPr>
      <xdr:spPr>
        <a:xfrm>
          <a:off x="18421427" y="10265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137177</xdr:rowOff>
    </xdr:from>
    <xdr:ext cx="469744" cy="259045"/>
    <xdr:sp macro="" textlink="">
      <xdr:nvSpPr>
        <xdr:cNvPr id="706" name="n_3mainValue【保健センター・保健所】&#10;一人当たり面積"/>
        <xdr:cNvSpPr txBox="1"/>
      </xdr:nvSpPr>
      <xdr:spPr>
        <a:xfrm>
          <a:off x="19310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137177</xdr:rowOff>
    </xdr:from>
    <xdr:ext cx="469744" cy="259045"/>
    <xdr:sp macro="" textlink="">
      <xdr:nvSpPr>
        <xdr:cNvPr id="707" name="n_4mainValue【保健センター・保健所】&#10;一人当たり面積"/>
        <xdr:cNvSpPr txBox="1"/>
      </xdr:nvSpPr>
      <xdr:spPr>
        <a:xfrm>
          <a:off x="18421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8" name="正方形/長方形 70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9" name="正方形/長方形 70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0" name="正方形/長方形 70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1" name="正方形/長方形 71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2" name="正方形/長方形 71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3" name="正方形/長方形 71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4" name="正方形/長方形 71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5" name="正方形/長方形 71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6" name="テキスト ボックス 71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7" name="直線コネクタ 71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8" name="テキスト ボックス 71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9" name="直線コネクタ 71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20" name="テキスト ボックス 71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21" name="直線コネクタ 72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22" name="テキスト ボックス 72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23" name="直線コネクタ 72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24" name="テキスト ボックス 72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25" name="直線コネクタ 72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26" name="テキスト ボックス 72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7" name="直線コネクタ 72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8" name="テキスト ボックス 72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9" name="直線コネクタ 72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30" name="テキスト ボックス 72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31" name="直線コネクタ 73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33" name="直線コネクタ 732"/>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34"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35" name="直線コネクタ 734"/>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36"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37" name="直線コネクタ 736"/>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144071</xdr:rowOff>
    </xdr:from>
    <xdr:ext cx="405111" cy="259045"/>
    <xdr:sp macro="" textlink="">
      <xdr:nvSpPr>
        <xdr:cNvPr id="738" name="【消防施設】&#10;有形固定資産減価償却率平均値テキスト"/>
        <xdr:cNvSpPr txBox="1"/>
      </xdr:nvSpPr>
      <xdr:spPr>
        <a:xfrm>
          <a:off x="16357600" y="1403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39" name="フローチャート: 判断 738"/>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152219</xdr:rowOff>
    </xdr:from>
    <xdr:to>
      <xdr:col>81</xdr:col>
      <xdr:colOff>101600</xdr:colOff>
      <xdr:row>83</xdr:row>
      <xdr:rowOff>82369</xdr:rowOff>
    </xdr:to>
    <xdr:sp macro="" textlink="">
      <xdr:nvSpPr>
        <xdr:cNvPr id="740" name="フローチャート: 判断 739"/>
        <xdr:cNvSpPr/>
      </xdr:nvSpPr>
      <xdr:spPr>
        <a:xfrm>
          <a:off x="15430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140788</xdr:rowOff>
    </xdr:from>
    <xdr:to>
      <xdr:col>76</xdr:col>
      <xdr:colOff>165100</xdr:colOff>
      <xdr:row>83</xdr:row>
      <xdr:rowOff>70938</xdr:rowOff>
    </xdr:to>
    <xdr:sp macro="" textlink="">
      <xdr:nvSpPr>
        <xdr:cNvPr id="741" name="フローチャート: 判断 740"/>
        <xdr:cNvSpPr/>
      </xdr:nvSpPr>
      <xdr:spPr>
        <a:xfrm>
          <a:off x="14541500" y="1419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742" name="フローチャート: 判断 741"/>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170180</xdr:rowOff>
    </xdr:from>
    <xdr:to>
      <xdr:col>67</xdr:col>
      <xdr:colOff>101600</xdr:colOff>
      <xdr:row>82</xdr:row>
      <xdr:rowOff>100330</xdr:rowOff>
    </xdr:to>
    <xdr:sp macro="" textlink="">
      <xdr:nvSpPr>
        <xdr:cNvPr id="743" name="フローチャート: 判断 742"/>
        <xdr:cNvSpPr/>
      </xdr:nvSpPr>
      <xdr:spPr>
        <a:xfrm>
          <a:off x="127635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4" name="テキスト ボックス 74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5" name="テキスト ボックス 74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6" name="テキスト ボックス 74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7" name="テキスト ボックス 74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8" name="テキスト ボックス 74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8527</xdr:rowOff>
    </xdr:from>
    <xdr:to>
      <xdr:col>85</xdr:col>
      <xdr:colOff>177800</xdr:colOff>
      <xdr:row>84</xdr:row>
      <xdr:rowOff>110127</xdr:rowOff>
    </xdr:to>
    <xdr:sp macro="" textlink="">
      <xdr:nvSpPr>
        <xdr:cNvPr id="749" name="楕円 748"/>
        <xdr:cNvSpPr/>
      </xdr:nvSpPr>
      <xdr:spPr>
        <a:xfrm>
          <a:off x="16268700" y="1441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158404</xdr:rowOff>
    </xdr:from>
    <xdr:ext cx="405111" cy="259045"/>
    <xdr:sp macro="" textlink="">
      <xdr:nvSpPr>
        <xdr:cNvPr id="750" name="【消防施設】&#10;有形固定資産減価償却率該当値テキスト"/>
        <xdr:cNvSpPr txBox="1"/>
      </xdr:nvSpPr>
      <xdr:spPr>
        <a:xfrm>
          <a:off x="16357600" y="1438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150586</xdr:rowOff>
    </xdr:from>
    <xdr:to>
      <xdr:col>81</xdr:col>
      <xdr:colOff>101600</xdr:colOff>
      <xdr:row>84</xdr:row>
      <xdr:rowOff>80736</xdr:rowOff>
    </xdr:to>
    <xdr:sp macro="" textlink="">
      <xdr:nvSpPr>
        <xdr:cNvPr id="751" name="楕円 750"/>
        <xdr:cNvSpPr/>
      </xdr:nvSpPr>
      <xdr:spPr>
        <a:xfrm>
          <a:off x="15430500" y="1438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29936</xdr:rowOff>
    </xdr:from>
    <xdr:to>
      <xdr:col>85</xdr:col>
      <xdr:colOff>127000</xdr:colOff>
      <xdr:row>84</xdr:row>
      <xdr:rowOff>59327</xdr:rowOff>
    </xdr:to>
    <xdr:cxnSp macro="">
      <xdr:nvCxnSpPr>
        <xdr:cNvPr id="752" name="直線コネクタ 751"/>
        <xdr:cNvCxnSpPr/>
      </xdr:nvCxnSpPr>
      <xdr:spPr>
        <a:xfrm>
          <a:off x="15481300" y="14431736"/>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165281</xdr:rowOff>
    </xdr:from>
    <xdr:to>
      <xdr:col>76</xdr:col>
      <xdr:colOff>165100</xdr:colOff>
      <xdr:row>83</xdr:row>
      <xdr:rowOff>95431</xdr:rowOff>
    </xdr:to>
    <xdr:sp macro="" textlink="">
      <xdr:nvSpPr>
        <xdr:cNvPr id="753" name="楕円 752"/>
        <xdr:cNvSpPr/>
      </xdr:nvSpPr>
      <xdr:spPr>
        <a:xfrm>
          <a:off x="14541500" y="1422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44631</xdr:rowOff>
    </xdr:from>
    <xdr:to>
      <xdr:col>81</xdr:col>
      <xdr:colOff>50800</xdr:colOff>
      <xdr:row>84</xdr:row>
      <xdr:rowOff>29936</xdr:rowOff>
    </xdr:to>
    <xdr:cxnSp macro="">
      <xdr:nvCxnSpPr>
        <xdr:cNvPr id="754" name="直線コネクタ 753"/>
        <xdr:cNvCxnSpPr/>
      </xdr:nvCxnSpPr>
      <xdr:spPr>
        <a:xfrm>
          <a:off x="14592300" y="14274981"/>
          <a:ext cx="889000" cy="156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59145</xdr:rowOff>
    </xdr:from>
    <xdr:to>
      <xdr:col>72</xdr:col>
      <xdr:colOff>38100</xdr:colOff>
      <xdr:row>83</xdr:row>
      <xdr:rowOff>160745</xdr:rowOff>
    </xdr:to>
    <xdr:sp macro="" textlink="">
      <xdr:nvSpPr>
        <xdr:cNvPr id="755" name="楕円 754"/>
        <xdr:cNvSpPr/>
      </xdr:nvSpPr>
      <xdr:spPr>
        <a:xfrm>
          <a:off x="13652500" y="1428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44631</xdr:rowOff>
    </xdr:from>
    <xdr:to>
      <xdr:col>76</xdr:col>
      <xdr:colOff>114300</xdr:colOff>
      <xdr:row>83</xdr:row>
      <xdr:rowOff>109945</xdr:rowOff>
    </xdr:to>
    <xdr:cxnSp macro="">
      <xdr:nvCxnSpPr>
        <xdr:cNvPr id="756" name="直線コネクタ 755"/>
        <xdr:cNvCxnSpPr/>
      </xdr:nvCxnSpPr>
      <xdr:spPr>
        <a:xfrm flipV="1">
          <a:off x="13703300" y="14274981"/>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26488</xdr:rowOff>
    </xdr:from>
    <xdr:to>
      <xdr:col>67</xdr:col>
      <xdr:colOff>101600</xdr:colOff>
      <xdr:row>83</xdr:row>
      <xdr:rowOff>128088</xdr:rowOff>
    </xdr:to>
    <xdr:sp macro="" textlink="">
      <xdr:nvSpPr>
        <xdr:cNvPr id="757" name="楕円 756"/>
        <xdr:cNvSpPr/>
      </xdr:nvSpPr>
      <xdr:spPr>
        <a:xfrm>
          <a:off x="12763500" y="1425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77288</xdr:rowOff>
    </xdr:from>
    <xdr:to>
      <xdr:col>71</xdr:col>
      <xdr:colOff>177800</xdr:colOff>
      <xdr:row>83</xdr:row>
      <xdr:rowOff>109945</xdr:rowOff>
    </xdr:to>
    <xdr:cxnSp macro="">
      <xdr:nvCxnSpPr>
        <xdr:cNvPr id="758" name="直線コネクタ 757"/>
        <xdr:cNvCxnSpPr/>
      </xdr:nvCxnSpPr>
      <xdr:spPr>
        <a:xfrm>
          <a:off x="12814300" y="1430763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98896</xdr:rowOff>
    </xdr:from>
    <xdr:ext cx="405111" cy="259045"/>
    <xdr:sp macro="" textlink="">
      <xdr:nvSpPr>
        <xdr:cNvPr id="759" name="n_1aveValue【消防施設】&#10;有形固定資産減価償却率"/>
        <xdr:cNvSpPr txBox="1"/>
      </xdr:nvSpPr>
      <xdr:spPr>
        <a:xfrm>
          <a:off x="152660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87465</xdr:rowOff>
    </xdr:from>
    <xdr:ext cx="405111" cy="259045"/>
    <xdr:sp macro="" textlink="">
      <xdr:nvSpPr>
        <xdr:cNvPr id="760" name="n_2aveValue【消防施設】&#10;有形固定資産減価償却率"/>
        <xdr:cNvSpPr txBox="1"/>
      </xdr:nvSpPr>
      <xdr:spPr>
        <a:xfrm>
          <a:off x="14389744" y="1397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71138</xdr:rowOff>
    </xdr:from>
    <xdr:ext cx="405111" cy="259045"/>
    <xdr:sp macro="" textlink="">
      <xdr:nvSpPr>
        <xdr:cNvPr id="761" name="n_3aveValue【消防施設】&#10;有形固定資産減価償却率"/>
        <xdr:cNvSpPr txBox="1"/>
      </xdr:nvSpPr>
      <xdr:spPr>
        <a:xfrm>
          <a:off x="13500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116857</xdr:rowOff>
    </xdr:from>
    <xdr:ext cx="405111" cy="259045"/>
    <xdr:sp macro="" textlink="">
      <xdr:nvSpPr>
        <xdr:cNvPr id="762" name="n_4aveValue【消防施設】&#10;有形固定資産減価償却率"/>
        <xdr:cNvSpPr txBox="1"/>
      </xdr:nvSpPr>
      <xdr:spPr>
        <a:xfrm>
          <a:off x="12611744" y="1383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71863</xdr:rowOff>
    </xdr:from>
    <xdr:ext cx="405111" cy="259045"/>
    <xdr:sp macro="" textlink="">
      <xdr:nvSpPr>
        <xdr:cNvPr id="763" name="n_1mainValue【消防施設】&#10;有形固定資産減価償却率"/>
        <xdr:cNvSpPr txBox="1"/>
      </xdr:nvSpPr>
      <xdr:spPr>
        <a:xfrm>
          <a:off x="15266044" y="1447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86558</xdr:rowOff>
    </xdr:from>
    <xdr:ext cx="405111" cy="259045"/>
    <xdr:sp macro="" textlink="">
      <xdr:nvSpPr>
        <xdr:cNvPr id="764" name="n_2mainValue【消防施設】&#10;有形固定資産減価償却率"/>
        <xdr:cNvSpPr txBox="1"/>
      </xdr:nvSpPr>
      <xdr:spPr>
        <a:xfrm>
          <a:off x="14389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151872</xdr:rowOff>
    </xdr:from>
    <xdr:ext cx="405111" cy="259045"/>
    <xdr:sp macro="" textlink="">
      <xdr:nvSpPr>
        <xdr:cNvPr id="765" name="n_3mainValue【消防施設】&#10;有形固定資産減価償却率"/>
        <xdr:cNvSpPr txBox="1"/>
      </xdr:nvSpPr>
      <xdr:spPr>
        <a:xfrm>
          <a:off x="13500744" y="14382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119215</xdr:rowOff>
    </xdr:from>
    <xdr:ext cx="405111" cy="259045"/>
    <xdr:sp macro="" textlink="">
      <xdr:nvSpPr>
        <xdr:cNvPr id="766" name="n_4mainValue【消防施設】&#10;有形固定資産減価償却率"/>
        <xdr:cNvSpPr txBox="1"/>
      </xdr:nvSpPr>
      <xdr:spPr>
        <a:xfrm>
          <a:off x="12611744" y="1434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7" name="正方形/長方形 7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8" name="正方形/長方形 7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9" name="正方形/長方形 7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70" name="正方形/長方形 7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1" name="正方形/長方形 7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2" name="正方形/長方形 7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3" name="正方形/長方形 7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4" name="正方形/長方形 77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5" name="テキスト ボックス 77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6" name="直線コネクタ 77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7" name="直線コネクタ 77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78" name="テキスト ボックス 77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9" name="直線コネクタ 77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80" name="テキスト ボックス 77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81" name="直線コネクタ 78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82" name="テキスト ボックス 78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83" name="直線コネクタ 78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84" name="テキスト ボックス 78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5" name="直線コネクタ 78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6" name="テキスト ボックス 78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788" name="直線コネクタ 787"/>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89"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90" name="直線コネクタ 789"/>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791" name="【消防施設】&#10;一人当たり面積最大値テキスト"/>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792" name="直線コネクタ 791"/>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100601</xdr:rowOff>
    </xdr:from>
    <xdr:ext cx="469744" cy="259045"/>
    <xdr:sp macro="" textlink="">
      <xdr:nvSpPr>
        <xdr:cNvPr id="793" name="【消防施設】&#10;一人当たり面積平均値テキスト"/>
        <xdr:cNvSpPr txBox="1"/>
      </xdr:nvSpPr>
      <xdr:spPr>
        <a:xfrm>
          <a:off x="22199600" y="1433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794" name="フローチャート: 判断 793"/>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85598</xdr:rowOff>
    </xdr:from>
    <xdr:to>
      <xdr:col>112</xdr:col>
      <xdr:colOff>38100</xdr:colOff>
      <xdr:row>84</xdr:row>
      <xdr:rowOff>15748</xdr:rowOff>
    </xdr:to>
    <xdr:sp macro="" textlink="">
      <xdr:nvSpPr>
        <xdr:cNvPr id="795" name="フローチャート: 判断 794"/>
        <xdr:cNvSpPr/>
      </xdr:nvSpPr>
      <xdr:spPr>
        <a:xfrm>
          <a:off x="21272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96" name="フローチャート: 判断 795"/>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97" name="フローチャート: 判断 796"/>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113030</xdr:rowOff>
    </xdr:from>
    <xdr:to>
      <xdr:col>98</xdr:col>
      <xdr:colOff>38100</xdr:colOff>
      <xdr:row>84</xdr:row>
      <xdr:rowOff>43180</xdr:rowOff>
    </xdr:to>
    <xdr:sp macro="" textlink="">
      <xdr:nvSpPr>
        <xdr:cNvPr id="798" name="フローチャート: 判断 797"/>
        <xdr:cNvSpPr/>
      </xdr:nvSpPr>
      <xdr:spPr>
        <a:xfrm>
          <a:off x="18605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9" name="テキスト ボックス 79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0" name="テキスト ボックス 79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1" name="テキスト ボックス 80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2" name="テキスト ボックス 80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3" name="テキスト ボックス 80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53594</xdr:rowOff>
    </xdr:from>
    <xdr:to>
      <xdr:col>116</xdr:col>
      <xdr:colOff>114300</xdr:colOff>
      <xdr:row>83</xdr:row>
      <xdr:rowOff>155194</xdr:rowOff>
    </xdr:to>
    <xdr:sp macro="" textlink="">
      <xdr:nvSpPr>
        <xdr:cNvPr id="804" name="楕円 803"/>
        <xdr:cNvSpPr/>
      </xdr:nvSpPr>
      <xdr:spPr>
        <a:xfrm>
          <a:off x="221107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76471</xdr:rowOff>
    </xdr:from>
    <xdr:ext cx="469744" cy="259045"/>
    <xdr:sp macro="" textlink="">
      <xdr:nvSpPr>
        <xdr:cNvPr id="805" name="【消防施設】&#10;一人当たり面積該当値テキスト"/>
        <xdr:cNvSpPr txBox="1"/>
      </xdr:nvSpPr>
      <xdr:spPr>
        <a:xfrm>
          <a:off x="22199600" y="1413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58165</xdr:rowOff>
    </xdr:from>
    <xdr:to>
      <xdr:col>112</xdr:col>
      <xdr:colOff>38100</xdr:colOff>
      <xdr:row>83</xdr:row>
      <xdr:rowOff>159765</xdr:rowOff>
    </xdr:to>
    <xdr:sp macro="" textlink="">
      <xdr:nvSpPr>
        <xdr:cNvPr id="806" name="楕円 805"/>
        <xdr:cNvSpPr/>
      </xdr:nvSpPr>
      <xdr:spPr>
        <a:xfrm>
          <a:off x="21272500" y="1428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104394</xdr:rowOff>
    </xdr:from>
    <xdr:to>
      <xdr:col>116</xdr:col>
      <xdr:colOff>63500</xdr:colOff>
      <xdr:row>83</xdr:row>
      <xdr:rowOff>108965</xdr:rowOff>
    </xdr:to>
    <xdr:cxnSp macro="">
      <xdr:nvCxnSpPr>
        <xdr:cNvPr id="807" name="直線コネクタ 806"/>
        <xdr:cNvCxnSpPr/>
      </xdr:nvCxnSpPr>
      <xdr:spPr>
        <a:xfrm flipV="1">
          <a:off x="21323300" y="143347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67311</xdr:rowOff>
    </xdr:from>
    <xdr:to>
      <xdr:col>107</xdr:col>
      <xdr:colOff>101600</xdr:colOff>
      <xdr:row>83</xdr:row>
      <xdr:rowOff>168911</xdr:rowOff>
    </xdr:to>
    <xdr:sp macro="" textlink="">
      <xdr:nvSpPr>
        <xdr:cNvPr id="808" name="楕円 807"/>
        <xdr:cNvSpPr/>
      </xdr:nvSpPr>
      <xdr:spPr>
        <a:xfrm>
          <a:off x="20383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108965</xdr:rowOff>
    </xdr:from>
    <xdr:to>
      <xdr:col>111</xdr:col>
      <xdr:colOff>177800</xdr:colOff>
      <xdr:row>83</xdr:row>
      <xdr:rowOff>118111</xdr:rowOff>
    </xdr:to>
    <xdr:cxnSp macro="">
      <xdr:nvCxnSpPr>
        <xdr:cNvPr id="809" name="直線コネクタ 808"/>
        <xdr:cNvCxnSpPr/>
      </xdr:nvCxnSpPr>
      <xdr:spPr>
        <a:xfrm flipV="1">
          <a:off x="20434300" y="14339315"/>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71882</xdr:rowOff>
    </xdr:from>
    <xdr:to>
      <xdr:col>102</xdr:col>
      <xdr:colOff>165100</xdr:colOff>
      <xdr:row>84</xdr:row>
      <xdr:rowOff>2032</xdr:rowOff>
    </xdr:to>
    <xdr:sp macro="" textlink="">
      <xdr:nvSpPr>
        <xdr:cNvPr id="810" name="楕円 809"/>
        <xdr:cNvSpPr/>
      </xdr:nvSpPr>
      <xdr:spPr>
        <a:xfrm>
          <a:off x="19494500" y="1430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118111</xdr:rowOff>
    </xdr:from>
    <xdr:to>
      <xdr:col>107</xdr:col>
      <xdr:colOff>50800</xdr:colOff>
      <xdr:row>83</xdr:row>
      <xdr:rowOff>122682</xdr:rowOff>
    </xdr:to>
    <xdr:cxnSp macro="">
      <xdr:nvCxnSpPr>
        <xdr:cNvPr id="811" name="直線コネクタ 810"/>
        <xdr:cNvCxnSpPr/>
      </xdr:nvCxnSpPr>
      <xdr:spPr>
        <a:xfrm flipV="1">
          <a:off x="19545300" y="143484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53594</xdr:rowOff>
    </xdr:from>
    <xdr:to>
      <xdr:col>98</xdr:col>
      <xdr:colOff>38100</xdr:colOff>
      <xdr:row>83</xdr:row>
      <xdr:rowOff>155194</xdr:rowOff>
    </xdr:to>
    <xdr:sp macro="" textlink="">
      <xdr:nvSpPr>
        <xdr:cNvPr id="812" name="楕円 811"/>
        <xdr:cNvSpPr/>
      </xdr:nvSpPr>
      <xdr:spPr>
        <a:xfrm>
          <a:off x="186055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104394</xdr:rowOff>
    </xdr:from>
    <xdr:to>
      <xdr:col>102</xdr:col>
      <xdr:colOff>114300</xdr:colOff>
      <xdr:row>83</xdr:row>
      <xdr:rowOff>122682</xdr:rowOff>
    </xdr:to>
    <xdr:cxnSp macro="">
      <xdr:nvCxnSpPr>
        <xdr:cNvPr id="813" name="直線コネクタ 812"/>
        <xdr:cNvCxnSpPr/>
      </xdr:nvCxnSpPr>
      <xdr:spPr>
        <a:xfrm>
          <a:off x="18656300" y="143347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6875</xdr:rowOff>
    </xdr:from>
    <xdr:ext cx="469744" cy="259045"/>
    <xdr:sp macro="" textlink="">
      <xdr:nvSpPr>
        <xdr:cNvPr id="814" name="n_1aveValue【消防施設】&#10;一人当たり面積"/>
        <xdr:cNvSpPr txBox="1"/>
      </xdr:nvSpPr>
      <xdr:spPr>
        <a:xfrm>
          <a:off x="210757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815" name="n_2aveValue【消防施設】&#10;一人当たり面積"/>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816" name="n_3aveValue【消防施設】&#10;一人当たり面積"/>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34307</xdr:rowOff>
    </xdr:from>
    <xdr:ext cx="469744" cy="259045"/>
    <xdr:sp macro="" textlink="">
      <xdr:nvSpPr>
        <xdr:cNvPr id="817" name="n_4aveValue【消防施設】&#10;一人当たり面積"/>
        <xdr:cNvSpPr txBox="1"/>
      </xdr:nvSpPr>
      <xdr:spPr>
        <a:xfrm>
          <a:off x="18421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4842</xdr:rowOff>
    </xdr:from>
    <xdr:ext cx="469744" cy="259045"/>
    <xdr:sp macro="" textlink="">
      <xdr:nvSpPr>
        <xdr:cNvPr id="818" name="n_1mainValue【消防施設】&#10;一人当たり面積"/>
        <xdr:cNvSpPr txBox="1"/>
      </xdr:nvSpPr>
      <xdr:spPr>
        <a:xfrm>
          <a:off x="210757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19" name="n_2main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18559</xdr:rowOff>
    </xdr:from>
    <xdr:ext cx="469744" cy="259045"/>
    <xdr:sp macro="" textlink="">
      <xdr:nvSpPr>
        <xdr:cNvPr id="820" name="n_3mainValue【消防施設】&#10;一人当たり面積"/>
        <xdr:cNvSpPr txBox="1"/>
      </xdr:nvSpPr>
      <xdr:spPr>
        <a:xfrm>
          <a:off x="19310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271</xdr:rowOff>
    </xdr:from>
    <xdr:ext cx="469744" cy="259045"/>
    <xdr:sp macro="" textlink="">
      <xdr:nvSpPr>
        <xdr:cNvPr id="821" name="n_4mainValue【消防施設】&#10;一人当たり面積"/>
        <xdr:cNvSpPr txBox="1"/>
      </xdr:nvSpPr>
      <xdr:spPr>
        <a:xfrm>
          <a:off x="184214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2" name="正方形/長方形 8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3" name="正方形/長方形 8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4" name="正方形/長方形 8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5" name="正方形/長方形 8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6" name="正方形/長方形 8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7" name="正方形/長方形 8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8" name="正方形/長方形 8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9" name="正方形/長方形 8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0" name="テキスト ボックス 8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1" name="直線コネクタ 8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2" name="テキスト ボックス 83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3" name="直線コネクタ 83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4" name="テキスト ボックス 83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5" name="直線コネクタ 83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6" name="テキスト ボックス 83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7" name="直線コネクタ 83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8" name="テキスト ボックス 83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9" name="直線コネクタ 83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0" name="テキスト ボックス 83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1" name="直線コネクタ 84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2" name="テキスト ボックス 84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3" name="直線コネクタ 84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4" name="テキスト ボックス 84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5" name="直線コネクタ 8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47" name="直線コネクタ 846"/>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4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49" name="直線コネクタ 84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50"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51" name="直線コネクタ 850"/>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52"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53" name="フローチャート: 判断 852"/>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54" name="フローチャート: 判断 853"/>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152763</xdr:rowOff>
    </xdr:from>
    <xdr:to>
      <xdr:col>76</xdr:col>
      <xdr:colOff>165100</xdr:colOff>
      <xdr:row>105</xdr:row>
      <xdr:rowOff>82913</xdr:rowOff>
    </xdr:to>
    <xdr:sp macro="" textlink="">
      <xdr:nvSpPr>
        <xdr:cNvPr id="855" name="フローチャート: 判断 854"/>
        <xdr:cNvSpPr/>
      </xdr:nvSpPr>
      <xdr:spPr>
        <a:xfrm>
          <a:off x="14541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856" name="フローチャート: 判断 855"/>
        <xdr:cNvSpPr/>
      </xdr:nvSpPr>
      <xdr:spPr>
        <a:xfrm>
          <a:off x="13652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857" name="フローチャート: 判断 856"/>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8" name="テキスト ボックス 8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9" name="テキスト ボックス 8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0" name="テキスト ボックス 8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1" name="テキスト ボックス 8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2" name="テキスト ボックス 8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82550</xdr:rowOff>
    </xdr:from>
    <xdr:to>
      <xdr:col>85</xdr:col>
      <xdr:colOff>177800</xdr:colOff>
      <xdr:row>108</xdr:row>
      <xdr:rowOff>12700</xdr:rowOff>
    </xdr:to>
    <xdr:sp macro="" textlink="">
      <xdr:nvSpPr>
        <xdr:cNvPr id="863" name="楕円 862"/>
        <xdr:cNvSpPr/>
      </xdr:nvSpPr>
      <xdr:spPr>
        <a:xfrm>
          <a:off x="162687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60977</xdr:rowOff>
    </xdr:from>
    <xdr:ext cx="405111" cy="259045"/>
    <xdr:sp macro="" textlink="">
      <xdr:nvSpPr>
        <xdr:cNvPr id="864" name="【庁舎】&#10;有形固定資産減価償却率該当値テキスト"/>
        <xdr:cNvSpPr txBox="1"/>
      </xdr:nvSpPr>
      <xdr:spPr>
        <a:xfrm>
          <a:off x="16357600"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58057</xdr:rowOff>
    </xdr:from>
    <xdr:to>
      <xdr:col>81</xdr:col>
      <xdr:colOff>101600</xdr:colOff>
      <xdr:row>107</xdr:row>
      <xdr:rowOff>159657</xdr:rowOff>
    </xdr:to>
    <xdr:sp macro="" textlink="">
      <xdr:nvSpPr>
        <xdr:cNvPr id="865" name="楕円 864"/>
        <xdr:cNvSpPr/>
      </xdr:nvSpPr>
      <xdr:spPr>
        <a:xfrm>
          <a:off x="15430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108857</xdr:rowOff>
    </xdr:from>
    <xdr:to>
      <xdr:col>85</xdr:col>
      <xdr:colOff>127000</xdr:colOff>
      <xdr:row>107</xdr:row>
      <xdr:rowOff>133350</xdr:rowOff>
    </xdr:to>
    <xdr:cxnSp macro="">
      <xdr:nvCxnSpPr>
        <xdr:cNvPr id="866" name="直線コネクタ 865"/>
        <xdr:cNvCxnSpPr/>
      </xdr:nvCxnSpPr>
      <xdr:spPr>
        <a:xfrm>
          <a:off x="15481300" y="18454007"/>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44994</xdr:rowOff>
    </xdr:from>
    <xdr:to>
      <xdr:col>76</xdr:col>
      <xdr:colOff>165100</xdr:colOff>
      <xdr:row>107</xdr:row>
      <xdr:rowOff>146594</xdr:rowOff>
    </xdr:to>
    <xdr:sp macro="" textlink="">
      <xdr:nvSpPr>
        <xdr:cNvPr id="867" name="楕円 866"/>
        <xdr:cNvSpPr/>
      </xdr:nvSpPr>
      <xdr:spPr>
        <a:xfrm>
          <a:off x="14541500" y="18390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95794</xdr:rowOff>
    </xdr:from>
    <xdr:to>
      <xdr:col>81</xdr:col>
      <xdr:colOff>50800</xdr:colOff>
      <xdr:row>107</xdr:row>
      <xdr:rowOff>108857</xdr:rowOff>
    </xdr:to>
    <xdr:cxnSp macro="">
      <xdr:nvCxnSpPr>
        <xdr:cNvPr id="868" name="直線コネクタ 867"/>
        <xdr:cNvCxnSpPr/>
      </xdr:nvCxnSpPr>
      <xdr:spPr>
        <a:xfrm>
          <a:off x="14592300" y="1844094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18869</xdr:rowOff>
    </xdr:from>
    <xdr:to>
      <xdr:col>72</xdr:col>
      <xdr:colOff>38100</xdr:colOff>
      <xdr:row>107</xdr:row>
      <xdr:rowOff>120469</xdr:rowOff>
    </xdr:to>
    <xdr:sp macro="" textlink="">
      <xdr:nvSpPr>
        <xdr:cNvPr id="869" name="楕円 868"/>
        <xdr:cNvSpPr/>
      </xdr:nvSpPr>
      <xdr:spPr>
        <a:xfrm>
          <a:off x="136525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69669</xdr:rowOff>
    </xdr:from>
    <xdr:to>
      <xdr:col>76</xdr:col>
      <xdr:colOff>114300</xdr:colOff>
      <xdr:row>107</xdr:row>
      <xdr:rowOff>95794</xdr:rowOff>
    </xdr:to>
    <xdr:cxnSp macro="">
      <xdr:nvCxnSpPr>
        <xdr:cNvPr id="870" name="直線コネクタ 869"/>
        <xdr:cNvCxnSpPr/>
      </xdr:nvCxnSpPr>
      <xdr:spPr>
        <a:xfrm>
          <a:off x="13703300" y="1841481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169092</xdr:rowOff>
    </xdr:from>
    <xdr:to>
      <xdr:col>67</xdr:col>
      <xdr:colOff>101600</xdr:colOff>
      <xdr:row>107</xdr:row>
      <xdr:rowOff>99242</xdr:rowOff>
    </xdr:to>
    <xdr:sp macro="" textlink="">
      <xdr:nvSpPr>
        <xdr:cNvPr id="871" name="楕円 870"/>
        <xdr:cNvSpPr/>
      </xdr:nvSpPr>
      <xdr:spPr>
        <a:xfrm>
          <a:off x="127635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48442</xdr:rowOff>
    </xdr:from>
    <xdr:to>
      <xdr:col>71</xdr:col>
      <xdr:colOff>177800</xdr:colOff>
      <xdr:row>107</xdr:row>
      <xdr:rowOff>69669</xdr:rowOff>
    </xdr:to>
    <xdr:cxnSp macro="">
      <xdr:nvCxnSpPr>
        <xdr:cNvPr id="872" name="直線コネクタ 871"/>
        <xdr:cNvCxnSpPr/>
      </xdr:nvCxnSpPr>
      <xdr:spPr>
        <a:xfrm>
          <a:off x="12814300" y="18393592"/>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873" name="n_1aveValue【庁舎】&#10;有形固定資産減価償却率"/>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99440</xdr:rowOff>
    </xdr:from>
    <xdr:ext cx="405111" cy="259045"/>
    <xdr:sp macro="" textlink="">
      <xdr:nvSpPr>
        <xdr:cNvPr id="874" name="n_2aveValue【庁舎】&#10;有形固定資産減価償却率"/>
        <xdr:cNvSpPr txBox="1"/>
      </xdr:nvSpPr>
      <xdr:spPr>
        <a:xfrm>
          <a:off x="14389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875" name="n_3aveValue【庁舎】&#10;有形固定資産減価償却率"/>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876" name="n_4aveValue【庁舎】&#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150784</xdr:rowOff>
    </xdr:from>
    <xdr:ext cx="405111" cy="259045"/>
    <xdr:sp macro="" textlink="">
      <xdr:nvSpPr>
        <xdr:cNvPr id="877" name="n_1mainValue【庁舎】&#10;有形固定資産減価償却率"/>
        <xdr:cNvSpPr txBox="1"/>
      </xdr:nvSpPr>
      <xdr:spPr>
        <a:xfrm>
          <a:off x="15266044" y="1849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137721</xdr:rowOff>
    </xdr:from>
    <xdr:ext cx="405111" cy="259045"/>
    <xdr:sp macro="" textlink="">
      <xdr:nvSpPr>
        <xdr:cNvPr id="878" name="n_2mainValue【庁舎】&#10;有形固定資産減価償却率"/>
        <xdr:cNvSpPr txBox="1"/>
      </xdr:nvSpPr>
      <xdr:spPr>
        <a:xfrm>
          <a:off x="14389744" y="18482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111596</xdr:rowOff>
    </xdr:from>
    <xdr:ext cx="405111" cy="259045"/>
    <xdr:sp macro="" textlink="">
      <xdr:nvSpPr>
        <xdr:cNvPr id="879" name="n_3mainValue【庁舎】&#10;有形固定資産減価償却率"/>
        <xdr:cNvSpPr txBox="1"/>
      </xdr:nvSpPr>
      <xdr:spPr>
        <a:xfrm>
          <a:off x="13500744" y="1845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90369</xdr:rowOff>
    </xdr:from>
    <xdr:ext cx="405111" cy="259045"/>
    <xdr:sp macro="" textlink="">
      <xdr:nvSpPr>
        <xdr:cNvPr id="880" name="n_4mainValue【庁舎】&#10;有形固定資産減価償却率"/>
        <xdr:cNvSpPr txBox="1"/>
      </xdr:nvSpPr>
      <xdr:spPr>
        <a:xfrm>
          <a:off x="12611744" y="1843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1" name="正方形/長方形 8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2" name="正方形/長方形 8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3" name="正方形/長方形 8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4" name="正方形/長方形 8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5" name="正方形/長方形 8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6" name="正方形/長方形 8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7" name="正方形/長方形 8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8" name="正方形/長方形 88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9" name="テキスト ボックス 8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0" name="直線コネクタ 8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91" name="テキスト ボックス 89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92" name="直線コネクタ 891"/>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93" name="テキスト ボックス 892"/>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94" name="直線コネクタ 893"/>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95" name="テキスト ボックス 894"/>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96" name="直線コネクタ 895"/>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97" name="テキスト ボックス 896"/>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98" name="直線コネクタ 897"/>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99" name="テキスト ボックス 898"/>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00" name="直線コネクタ 899"/>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01" name="テキスト ボックス 900"/>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02" name="直線コネクタ 901"/>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03" name="テキスト ボックス 902"/>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4" name="直線コネクタ 9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5" name="テキスト ボックス 9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07" name="直線コネクタ 906"/>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08"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09" name="直線コネクタ 908"/>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10"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11" name="直線コネクタ 910"/>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912" name="【庁舎】&#10;一人当たり面積平均値テキスト"/>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13" name="フローチャート: 判断 912"/>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87449</xdr:rowOff>
    </xdr:from>
    <xdr:to>
      <xdr:col>112</xdr:col>
      <xdr:colOff>38100</xdr:colOff>
      <xdr:row>107</xdr:row>
      <xdr:rowOff>17599</xdr:rowOff>
    </xdr:to>
    <xdr:sp macro="" textlink="">
      <xdr:nvSpPr>
        <xdr:cNvPr id="914" name="フローチャート: 判断 913"/>
        <xdr:cNvSpPr/>
      </xdr:nvSpPr>
      <xdr:spPr>
        <a:xfrm>
          <a:off x="21272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126637</xdr:rowOff>
    </xdr:from>
    <xdr:to>
      <xdr:col>107</xdr:col>
      <xdr:colOff>101600</xdr:colOff>
      <xdr:row>107</xdr:row>
      <xdr:rowOff>56787</xdr:rowOff>
    </xdr:to>
    <xdr:sp macro="" textlink="">
      <xdr:nvSpPr>
        <xdr:cNvPr id="915" name="フローチャート: 判断 914"/>
        <xdr:cNvSpPr/>
      </xdr:nvSpPr>
      <xdr:spPr>
        <a:xfrm>
          <a:off x="20383500" y="18300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16" name="フローチャート: 判断 915"/>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152763</xdr:rowOff>
    </xdr:from>
    <xdr:to>
      <xdr:col>98</xdr:col>
      <xdr:colOff>38100</xdr:colOff>
      <xdr:row>107</xdr:row>
      <xdr:rowOff>82913</xdr:rowOff>
    </xdr:to>
    <xdr:sp macro="" textlink="">
      <xdr:nvSpPr>
        <xdr:cNvPr id="917" name="フローチャート: 判断 916"/>
        <xdr:cNvSpPr/>
      </xdr:nvSpPr>
      <xdr:spPr>
        <a:xfrm>
          <a:off x="18605500" y="1832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8" name="テキスト ボックス 9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9" name="テキスト ボックス 9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0" name="テキスト ボックス 9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1" name="テキスト ボックス 9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22" name="テキスト ボックス 9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105411</xdr:rowOff>
    </xdr:from>
    <xdr:to>
      <xdr:col>116</xdr:col>
      <xdr:colOff>114300</xdr:colOff>
      <xdr:row>108</xdr:row>
      <xdr:rowOff>35561</xdr:rowOff>
    </xdr:to>
    <xdr:sp macro="" textlink="">
      <xdr:nvSpPr>
        <xdr:cNvPr id="923" name="楕円 922"/>
        <xdr:cNvSpPr/>
      </xdr:nvSpPr>
      <xdr:spPr>
        <a:xfrm>
          <a:off x="22110700" y="1845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83838</xdr:rowOff>
    </xdr:from>
    <xdr:ext cx="469744" cy="259045"/>
    <xdr:sp macro="" textlink="">
      <xdr:nvSpPr>
        <xdr:cNvPr id="924" name="【庁舎】&#10;一人当たり面積該当値テキスト"/>
        <xdr:cNvSpPr txBox="1"/>
      </xdr:nvSpPr>
      <xdr:spPr>
        <a:xfrm>
          <a:off x="22199600" y="1842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20501</xdr:rowOff>
    </xdr:from>
    <xdr:to>
      <xdr:col>112</xdr:col>
      <xdr:colOff>38100</xdr:colOff>
      <xdr:row>107</xdr:row>
      <xdr:rowOff>122101</xdr:rowOff>
    </xdr:to>
    <xdr:sp macro="" textlink="">
      <xdr:nvSpPr>
        <xdr:cNvPr id="925" name="楕円 924"/>
        <xdr:cNvSpPr/>
      </xdr:nvSpPr>
      <xdr:spPr>
        <a:xfrm>
          <a:off x="21272500" y="1836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71301</xdr:rowOff>
    </xdr:from>
    <xdr:to>
      <xdr:col>116</xdr:col>
      <xdr:colOff>63500</xdr:colOff>
      <xdr:row>107</xdr:row>
      <xdr:rowOff>156211</xdr:rowOff>
    </xdr:to>
    <xdr:cxnSp macro="">
      <xdr:nvCxnSpPr>
        <xdr:cNvPr id="926" name="直線コネクタ 925"/>
        <xdr:cNvCxnSpPr/>
      </xdr:nvCxnSpPr>
      <xdr:spPr>
        <a:xfrm>
          <a:off x="21323300" y="18416451"/>
          <a:ext cx="838200" cy="84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30299</xdr:rowOff>
    </xdr:from>
    <xdr:to>
      <xdr:col>107</xdr:col>
      <xdr:colOff>101600</xdr:colOff>
      <xdr:row>107</xdr:row>
      <xdr:rowOff>131899</xdr:rowOff>
    </xdr:to>
    <xdr:sp macro="" textlink="">
      <xdr:nvSpPr>
        <xdr:cNvPr id="927" name="楕円 926"/>
        <xdr:cNvSpPr/>
      </xdr:nvSpPr>
      <xdr:spPr>
        <a:xfrm>
          <a:off x="20383500" y="1837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71301</xdr:rowOff>
    </xdr:from>
    <xdr:to>
      <xdr:col>111</xdr:col>
      <xdr:colOff>177800</xdr:colOff>
      <xdr:row>107</xdr:row>
      <xdr:rowOff>81099</xdr:rowOff>
    </xdr:to>
    <xdr:cxnSp macro="">
      <xdr:nvCxnSpPr>
        <xdr:cNvPr id="928" name="直線コネクタ 927"/>
        <xdr:cNvCxnSpPr/>
      </xdr:nvCxnSpPr>
      <xdr:spPr>
        <a:xfrm flipV="1">
          <a:off x="20434300" y="18416451"/>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36830</xdr:rowOff>
    </xdr:from>
    <xdr:to>
      <xdr:col>102</xdr:col>
      <xdr:colOff>165100</xdr:colOff>
      <xdr:row>107</xdr:row>
      <xdr:rowOff>138430</xdr:rowOff>
    </xdr:to>
    <xdr:sp macro="" textlink="">
      <xdr:nvSpPr>
        <xdr:cNvPr id="929" name="楕円 928"/>
        <xdr:cNvSpPr/>
      </xdr:nvSpPr>
      <xdr:spPr>
        <a:xfrm>
          <a:off x="194945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81099</xdr:rowOff>
    </xdr:from>
    <xdr:to>
      <xdr:col>107</xdr:col>
      <xdr:colOff>50800</xdr:colOff>
      <xdr:row>107</xdr:row>
      <xdr:rowOff>87630</xdr:rowOff>
    </xdr:to>
    <xdr:cxnSp macro="">
      <xdr:nvCxnSpPr>
        <xdr:cNvPr id="930" name="直線コネクタ 929"/>
        <xdr:cNvCxnSpPr/>
      </xdr:nvCxnSpPr>
      <xdr:spPr>
        <a:xfrm flipV="1">
          <a:off x="19545300" y="1842624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7438</xdr:rowOff>
    </xdr:from>
    <xdr:to>
      <xdr:col>98</xdr:col>
      <xdr:colOff>38100</xdr:colOff>
      <xdr:row>107</xdr:row>
      <xdr:rowOff>109038</xdr:rowOff>
    </xdr:to>
    <xdr:sp macro="" textlink="">
      <xdr:nvSpPr>
        <xdr:cNvPr id="931" name="楕円 930"/>
        <xdr:cNvSpPr/>
      </xdr:nvSpPr>
      <xdr:spPr>
        <a:xfrm>
          <a:off x="18605500" y="1835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58238</xdr:rowOff>
    </xdr:from>
    <xdr:to>
      <xdr:col>102</xdr:col>
      <xdr:colOff>114300</xdr:colOff>
      <xdr:row>107</xdr:row>
      <xdr:rowOff>87630</xdr:rowOff>
    </xdr:to>
    <xdr:cxnSp macro="">
      <xdr:nvCxnSpPr>
        <xdr:cNvPr id="932" name="直線コネクタ 931"/>
        <xdr:cNvCxnSpPr/>
      </xdr:nvCxnSpPr>
      <xdr:spPr>
        <a:xfrm>
          <a:off x="18656300" y="18403388"/>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34126</xdr:rowOff>
    </xdr:from>
    <xdr:ext cx="469744" cy="259045"/>
    <xdr:sp macro="" textlink="">
      <xdr:nvSpPr>
        <xdr:cNvPr id="933" name="n_1aveValue【庁舎】&#10;一人当たり面積"/>
        <xdr:cNvSpPr txBox="1"/>
      </xdr:nvSpPr>
      <xdr:spPr>
        <a:xfrm>
          <a:off x="210757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73314</xdr:rowOff>
    </xdr:from>
    <xdr:ext cx="469744" cy="259045"/>
    <xdr:sp macro="" textlink="">
      <xdr:nvSpPr>
        <xdr:cNvPr id="934" name="n_2aveValue【庁舎】&#10;一人当たり面積"/>
        <xdr:cNvSpPr txBox="1"/>
      </xdr:nvSpPr>
      <xdr:spPr>
        <a:xfrm>
          <a:off x="20199427" y="1807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89643</xdr:rowOff>
    </xdr:from>
    <xdr:ext cx="469744" cy="259045"/>
    <xdr:sp macro="" textlink="">
      <xdr:nvSpPr>
        <xdr:cNvPr id="935" name="n_3aveValue【庁舎】&#10;一人当たり面積"/>
        <xdr:cNvSpPr txBox="1"/>
      </xdr:nvSpPr>
      <xdr:spPr>
        <a:xfrm>
          <a:off x="19310427" y="1809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99440</xdr:rowOff>
    </xdr:from>
    <xdr:ext cx="469744" cy="259045"/>
    <xdr:sp macro="" textlink="">
      <xdr:nvSpPr>
        <xdr:cNvPr id="936" name="n_4aveValue【庁舎】&#10;一人当たり面積"/>
        <xdr:cNvSpPr txBox="1"/>
      </xdr:nvSpPr>
      <xdr:spPr>
        <a:xfrm>
          <a:off x="18421427" y="18101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113228</xdr:rowOff>
    </xdr:from>
    <xdr:ext cx="469744" cy="259045"/>
    <xdr:sp macro="" textlink="">
      <xdr:nvSpPr>
        <xdr:cNvPr id="937" name="n_1mainValue【庁舎】&#10;一人当たり面積"/>
        <xdr:cNvSpPr txBox="1"/>
      </xdr:nvSpPr>
      <xdr:spPr>
        <a:xfrm>
          <a:off x="21075727" y="18458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123026</xdr:rowOff>
    </xdr:from>
    <xdr:ext cx="469744" cy="259045"/>
    <xdr:sp macro="" textlink="">
      <xdr:nvSpPr>
        <xdr:cNvPr id="938" name="n_2mainValue【庁舎】&#10;一人当たり面積"/>
        <xdr:cNvSpPr txBox="1"/>
      </xdr:nvSpPr>
      <xdr:spPr>
        <a:xfrm>
          <a:off x="20199427" y="1846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129557</xdr:rowOff>
    </xdr:from>
    <xdr:ext cx="469744" cy="259045"/>
    <xdr:sp macro="" textlink="">
      <xdr:nvSpPr>
        <xdr:cNvPr id="939" name="n_3mainValue【庁舎】&#10;一人当たり面積"/>
        <xdr:cNvSpPr txBox="1"/>
      </xdr:nvSpPr>
      <xdr:spPr>
        <a:xfrm>
          <a:off x="19310427" y="1847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100165</xdr:rowOff>
    </xdr:from>
    <xdr:ext cx="469744" cy="259045"/>
    <xdr:sp macro="" textlink="">
      <xdr:nvSpPr>
        <xdr:cNvPr id="940" name="n_4mainValue【庁舎】&#10;一人当たり面積"/>
        <xdr:cNvSpPr txBox="1"/>
      </xdr:nvSpPr>
      <xdr:spPr>
        <a:xfrm>
          <a:off x="18421427" y="184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1" name="正方形/長方形 9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42" name="正方形/長方形 94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43" name="テキスト ボックス 94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類似団体と比べて特に有形固定資産減価償却率が高くなっている施設は福祉施設、市民会館、庁舎である。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の有形固定資産減価償却率については、令和元年度は類似団体よりも低かったが、令和２年度においては高くなっている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。今後は「公共施設マネジメント」に基づいて施設の大規模修繕や建替え等の必要性が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さらに</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高まることが考えられる。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65,307
64,275
305.87
43,085,318
42,072,046
792,370
18,098,961
38,186,049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令和</a:t>
          </a:r>
          <a:r>
            <a:rPr lang="en-US" altLang="ja-JP" sz="1050">
              <a:solidFill>
                <a:schemeClr val="dk1"/>
              </a:solidFill>
              <a:effectLst/>
              <a:latin typeface="+mn-lt"/>
              <a:ea typeface="+mn-ea"/>
              <a:cs typeface="+mn-cs"/>
            </a:rPr>
            <a:t>2</a:t>
          </a:r>
          <a:r>
            <a:rPr lang="ja-JP" altLang="ja-JP" sz="1050">
              <a:solidFill>
                <a:schemeClr val="dk1"/>
              </a:solidFill>
              <a:effectLst/>
              <a:latin typeface="+mn-lt"/>
              <a:ea typeface="+mn-ea"/>
              <a:cs typeface="+mn-cs"/>
            </a:rPr>
            <a:t>年度の基準財政収入額（分子）は、新型コロナの影響により市税は減収となったが、地方消費税交付金等の増加により前年度比</a:t>
          </a:r>
          <a:r>
            <a:rPr lang="en-US" altLang="ja-JP" sz="1050">
              <a:solidFill>
                <a:schemeClr val="dk1"/>
              </a:solidFill>
              <a:effectLst/>
              <a:latin typeface="+mn-lt"/>
              <a:ea typeface="+mn-ea"/>
              <a:cs typeface="+mn-cs"/>
            </a:rPr>
            <a:t>3.5%</a:t>
          </a:r>
          <a:r>
            <a:rPr lang="ja-JP" altLang="ja-JP" sz="1050">
              <a:solidFill>
                <a:schemeClr val="dk1"/>
              </a:solidFill>
              <a:effectLst/>
              <a:latin typeface="+mn-lt"/>
              <a:ea typeface="+mn-ea"/>
              <a:cs typeface="+mn-cs"/>
            </a:rPr>
            <a:t>増と</a:t>
          </a:r>
          <a:r>
            <a:rPr lang="ja-JP" altLang="en-US" sz="1050">
              <a:solidFill>
                <a:schemeClr val="dk1"/>
              </a:solidFill>
              <a:effectLst/>
              <a:latin typeface="+mn-lt"/>
              <a:ea typeface="+mn-ea"/>
              <a:cs typeface="+mn-cs"/>
            </a:rPr>
            <a:t>なった一方、</a:t>
          </a:r>
          <a:r>
            <a:rPr lang="ja-JP" altLang="ja-JP" sz="1050">
              <a:solidFill>
                <a:schemeClr val="dk1"/>
              </a:solidFill>
              <a:effectLst/>
              <a:latin typeface="+mn-lt"/>
              <a:ea typeface="+mn-ea"/>
              <a:cs typeface="+mn-cs"/>
            </a:rPr>
            <a:t>基準財政需要額（分母）も地域社会再生事業費などの増加により前年度比</a:t>
          </a:r>
          <a:r>
            <a:rPr lang="en-US" altLang="ja-JP" sz="1050">
              <a:solidFill>
                <a:schemeClr val="dk1"/>
              </a:solidFill>
              <a:effectLst/>
              <a:latin typeface="+mn-lt"/>
              <a:ea typeface="+mn-ea"/>
              <a:cs typeface="+mn-cs"/>
            </a:rPr>
            <a:t>3.3%</a:t>
          </a:r>
          <a:r>
            <a:rPr lang="ja-JP" altLang="ja-JP" sz="1050">
              <a:solidFill>
                <a:schemeClr val="dk1"/>
              </a:solidFill>
              <a:effectLst/>
              <a:latin typeface="+mn-lt"/>
              <a:ea typeface="+mn-ea"/>
              <a:cs typeface="+mn-cs"/>
            </a:rPr>
            <a:t>増と</a:t>
          </a:r>
          <a:r>
            <a:rPr lang="ja-JP" altLang="en-US" sz="1050">
              <a:solidFill>
                <a:schemeClr val="dk1"/>
              </a:solidFill>
              <a:effectLst/>
              <a:latin typeface="+mn-lt"/>
              <a:ea typeface="+mn-ea"/>
              <a:cs typeface="+mn-cs"/>
            </a:rPr>
            <a:t>なったことから、財政指数は横ばいとなった。</a:t>
          </a:r>
          <a:endParaRPr lang="ja-JP" altLang="ja-JP" sz="1050">
            <a:solidFill>
              <a:schemeClr val="dk1"/>
            </a:solidFill>
            <a:effectLst/>
            <a:latin typeface="+mn-lt"/>
            <a:ea typeface="+mn-ea"/>
            <a:cs typeface="+mn-cs"/>
          </a:endParaRP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今後、人口減少対策等による税収の確保や公共施設の適正な維持管理など将来を見据えた効率的な行財政で支えるまちづくりを展開し、歳出の削減に努める。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41628</xdr:rowOff>
    </xdr:from>
    <xdr:to>
      <xdr:col>23</xdr:col>
      <xdr:colOff>133350</xdr:colOff>
      <xdr:row>43</xdr:row>
      <xdr:rowOff>41628</xdr:rowOff>
    </xdr:to>
    <xdr:cxnSp macro="">
      <xdr:nvCxnSpPr>
        <xdr:cNvPr id="69" name="直線コネクタ 68"/>
        <xdr:cNvCxnSpPr/>
      </xdr:nvCxnSpPr>
      <xdr:spPr>
        <a:xfrm>
          <a:off x="4114800" y="74139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122360</xdr:rowOff>
    </xdr:from>
    <xdr:ext cx="762000" cy="259045"/>
    <xdr:sp macro="" textlink="">
      <xdr:nvSpPr>
        <xdr:cNvPr id="70" name="財政力平均値テキスト"/>
        <xdr:cNvSpPr txBox="1"/>
      </xdr:nvSpPr>
      <xdr:spPr>
        <a:xfrm>
          <a:off x="5041900" y="6980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41628</xdr:rowOff>
    </xdr:from>
    <xdr:to>
      <xdr:col>19</xdr:col>
      <xdr:colOff>133350</xdr:colOff>
      <xdr:row>43</xdr:row>
      <xdr:rowOff>41628</xdr:rowOff>
    </xdr:to>
    <xdr:cxnSp macro="">
      <xdr:nvCxnSpPr>
        <xdr:cNvPr id="72" name="直線コネクタ 71"/>
        <xdr:cNvCxnSpPr/>
      </xdr:nvCxnSpPr>
      <xdr:spPr>
        <a:xfrm>
          <a:off x="3225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72972</xdr:rowOff>
    </xdr:from>
    <xdr:ext cx="736600" cy="259045"/>
    <xdr:sp macro="" textlink="">
      <xdr:nvSpPr>
        <xdr:cNvPr id="74" name="テキスト ボックス 73"/>
        <xdr:cNvSpPr txBox="1"/>
      </xdr:nvSpPr>
      <xdr:spPr>
        <a:xfrm>
          <a:off x="3733800" y="6930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41628</xdr:rowOff>
    </xdr:from>
    <xdr:to>
      <xdr:col>15</xdr:col>
      <xdr:colOff>82550</xdr:colOff>
      <xdr:row>43</xdr:row>
      <xdr:rowOff>41628</xdr:rowOff>
    </xdr:to>
    <xdr:cxnSp macro="">
      <xdr:nvCxnSpPr>
        <xdr:cNvPr id="75" name="直線コネクタ 74"/>
        <xdr:cNvCxnSpPr/>
      </xdr:nvCxnSpPr>
      <xdr:spPr>
        <a:xfrm>
          <a:off x="2336800" y="7413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59566</xdr:rowOff>
    </xdr:from>
    <xdr:ext cx="762000" cy="259045"/>
    <xdr:sp macro="" textlink="">
      <xdr:nvSpPr>
        <xdr:cNvPr id="77" name="テキスト ボックス 76"/>
        <xdr:cNvSpPr txBox="1"/>
      </xdr:nvSpPr>
      <xdr:spPr>
        <a:xfrm>
          <a:off x="2844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41628</xdr:rowOff>
    </xdr:from>
    <xdr:to>
      <xdr:col>11</xdr:col>
      <xdr:colOff>31750</xdr:colOff>
      <xdr:row>43</xdr:row>
      <xdr:rowOff>55033</xdr:rowOff>
    </xdr:to>
    <xdr:cxnSp macro="">
      <xdr:nvCxnSpPr>
        <xdr:cNvPr id="78" name="直線コネクタ 77"/>
        <xdr:cNvCxnSpPr/>
      </xdr:nvCxnSpPr>
      <xdr:spPr>
        <a:xfrm flipV="1">
          <a:off x="1447800" y="74139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72972</xdr:rowOff>
    </xdr:from>
    <xdr:ext cx="762000" cy="259045"/>
    <xdr:sp macro="" textlink="">
      <xdr:nvSpPr>
        <xdr:cNvPr id="82" name="テキスト ボックス 81"/>
        <xdr:cNvSpPr txBox="1"/>
      </xdr:nvSpPr>
      <xdr:spPr>
        <a:xfrm>
          <a:off x="1066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88" name="楕円 87"/>
        <xdr:cNvSpPr/>
      </xdr:nvSpPr>
      <xdr:spPr>
        <a:xfrm>
          <a:off x="49022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134355</xdr:rowOff>
    </xdr:from>
    <xdr:ext cx="762000" cy="259045"/>
    <xdr:sp macro="" textlink="">
      <xdr:nvSpPr>
        <xdr:cNvPr id="89" name="財政力該当値テキスト"/>
        <xdr:cNvSpPr txBox="1"/>
      </xdr:nvSpPr>
      <xdr:spPr>
        <a:xfrm>
          <a:off x="5041900" y="7335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162278</xdr:rowOff>
    </xdr:from>
    <xdr:to>
      <xdr:col>19</xdr:col>
      <xdr:colOff>184150</xdr:colOff>
      <xdr:row>43</xdr:row>
      <xdr:rowOff>92428</xdr:rowOff>
    </xdr:to>
    <xdr:sp macro="" textlink="">
      <xdr:nvSpPr>
        <xdr:cNvPr id="90" name="楕円 89"/>
        <xdr:cNvSpPr/>
      </xdr:nvSpPr>
      <xdr:spPr>
        <a:xfrm>
          <a:off x="4064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77205</xdr:rowOff>
    </xdr:from>
    <xdr:ext cx="736600" cy="259045"/>
    <xdr:sp macro="" textlink="">
      <xdr:nvSpPr>
        <xdr:cNvPr id="91" name="テキスト ボックス 90"/>
        <xdr:cNvSpPr txBox="1"/>
      </xdr:nvSpPr>
      <xdr:spPr>
        <a:xfrm>
          <a:off x="3733800" y="74495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162278</xdr:rowOff>
    </xdr:from>
    <xdr:to>
      <xdr:col>15</xdr:col>
      <xdr:colOff>133350</xdr:colOff>
      <xdr:row>43</xdr:row>
      <xdr:rowOff>92428</xdr:rowOff>
    </xdr:to>
    <xdr:sp macro="" textlink="">
      <xdr:nvSpPr>
        <xdr:cNvPr id="92" name="楕円 91"/>
        <xdr:cNvSpPr/>
      </xdr:nvSpPr>
      <xdr:spPr>
        <a:xfrm>
          <a:off x="3175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93" name="テキスト ボックス 92"/>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162278</xdr:rowOff>
    </xdr:from>
    <xdr:to>
      <xdr:col>11</xdr:col>
      <xdr:colOff>82550</xdr:colOff>
      <xdr:row>43</xdr:row>
      <xdr:rowOff>92428</xdr:rowOff>
    </xdr:to>
    <xdr:sp macro="" textlink="">
      <xdr:nvSpPr>
        <xdr:cNvPr id="94" name="楕円 93"/>
        <xdr:cNvSpPr/>
      </xdr:nvSpPr>
      <xdr:spPr>
        <a:xfrm>
          <a:off x="2286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95" name="テキスト ボックス 94"/>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令和</a:t>
          </a:r>
          <a:r>
            <a:rPr lang="en-US" altLang="ja-JP" sz="1100">
              <a:solidFill>
                <a:schemeClr val="dk1"/>
              </a:solidFill>
              <a:effectLst/>
              <a:latin typeface="+mn-lt"/>
              <a:ea typeface="+mn-ea"/>
              <a:cs typeface="+mn-cs"/>
            </a:rPr>
            <a:t>2</a:t>
          </a:r>
          <a:r>
            <a:rPr lang="ja-JP" altLang="ja-JP" sz="1100">
              <a:solidFill>
                <a:schemeClr val="dk1"/>
              </a:solidFill>
              <a:effectLst/>
              <a:latin typeface="+mn-lt"/>
              <a:ea typeface="+mn-ea"/>
              <a:cs typeface="+mn-cs"/>
            </a:rPr>
            <a:t>年度の経常収支比率は</a:t>
          </a:r>
          <a:r>
            <a:rPr lang="en-US" altLang="ja-JP" sz="1100">
              <a:solidFill>
                <a:schemeClr val="dk1"/>
              </a:solidFill>
              <a:effectLst/>
              <a:latin typeface="+mn-lt"/>
              <a:ea typeface="+mn-ea"/>
              <a:cs typeface="+mn-cs"/>
            </a:rPr>
            <a:t>94.3</a:t>
          </a:r>
          <a:r>
            <a:rPr lang="ja-JP" altLang="ja-JP" sz="1100">
              <a:solidFill>
                <a:schemeClr val="dk1"/>
              </a:solidFill>
              <a:effectLst/>
              <a:latin typeface="+mn-lt"/>
              <a:ea typeface="+mn-ea"/>
              <a:cs typeface="+mn-cs"/>
            </a:rPr>
            <a:t>％と前年度比</a:t>
          </a:r>
          <a:r>
            <a:rPr lang="en-US" altLang="ja-JP" sz="1100">
              <a:solidFill>
                <a:schemeClr val="dk1"/>
              </a:solidFill>
              <a:effectLst/>
              <a:latin typeface="+mn-lt"/>
              <a:ea typeface="+mn-ea"/>
              <a:cs typeface="+mn-cs"/>
            </a:rPr>
            <a:t>1.7</a:t>
          </a:r>
          <a:r>
            <a:rPr lang="ja-JP" altLang="ja-JP" sz="1100">
              <a:solidFill>
                <a:schemeClr val="dk1"/>
              </a:solidFill>
              <a:effectLst/>
              <a:latin typeface="+mn-lt"/>
              <a:ea typeface="+mn-ea"/>
              <a:cs typeface="+mn-cs"/>
            </a:rPr>
            <a:t>ポイントの増となった。主な要因としては、会計年度任用職員</a:t>
          </a:r>
          <a:r>
            <a:rPr lang="ja-JP" altLang="en-US" sz="1100">
              <a:solidFill>
                <a:schemeClr val="dk1"/>
              </a:solidFill>
              <a:effectLst/>
              <a:latin typeface="+mn-lt"/>
              <a:ea typeface="+mn-ea"/>
              <a:cs typeface="+mn-cs"/>
            </a:rPr>
            <a:t>制度の導入等に</a:t>
          </a:r>
          <a:r>
            <a:rPr lang="ja-JP" altLang="ja-JP" sz="1100">
              <a:solidFill>
                <a:schemeClr val="dk1"/>
              </a:solidFill>
              <a:effectLst/>
              <a:latin typeface="+mn-lt"/>
              <a:ea typeface="+mn-ea"/>
              <a:cs typeface="+mn-cs"/>
            </a:rPr>
            <a:t>より、経常経費充当一般財源（比率算定における分子）が増加したこと、及び新型コロナウイルス感染症による市税等の減少などに伴い、経常一般財源収入（比率算定における分母）が減少したことによる。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今後、公共施設マネジメント基本方針による施設の再配置や、歳出のさらなる精査によるムダの排除などにより、経常経費の抑制に努める。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150495</xdr:rowOff>
    </xdr:from>
    <xdr:to>
      <xdr:col>23</xdr:col>
      <xdr:colOff>133350</xdr:colOff>
      <xdr:row>64</xdr:row>
      <xdr:rowOff>81597</xdr:rowOff>
    </xdr:to>
    <xdr:cxnSp macro="">
      <xdr:nvCxnSpPr>
        <xdr:cNvPr id="128" name="直線コネクタ 127"/>
        <xdr:cNvCxnSpPr/>
      </xdr:nvCxnSpPr>
      <xdr:spPr>
        <a:xfrm>
          <a:off x="4114800" y="10951845"/>
          <a:ext cx="8382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67962</xdr:rowOff>
    </xdr:from>
    <xdr:ext cx="762000" cy="259045"/>
    <xdr:sp macro="" textlink="">
      <xdr:nvSpPr>
        <xdr:cNvPr id="129" name="財政構造の弾力性平均値テキスト"/>
        <xdr:cNvSpPr txBox="1"/>
      </xdr:nvSpPr>
      <xdr:spPr>
        <a:xfrm>
          <a:off x="5041900" y="1069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29845</xdr:rowOff>
    </xdr:from>
    <xdr:to>
      <xdr:col>19</xdr:col>
      <xdr:colOff>133350</xdr:colOff>
      <xdr:row>63</xdr:row>
      <xdr:rowOff>150495</xdr:rowOff>
    </xdr:to>
    <xdr:cxnSp macro="">
      <xdr:nvCxnSpPr>
        <xdr:cNvPr id="131" name="直線コネクタ 130"/>
        <xdr:cNvCxnSpPr/>
      </xdr:nvCxnSpPr>
      <xdr:spPr>
        <a:xfrm>
          <a:off x="3225800" y="1083119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2" name="フローチャート: 判断 131"/>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3827</xdr:rowOff>
    </xdr:from>
    <xdr:ext cx="736600" cy="259045"/>
    <xdr:sp macro="" textlink="">
      <xdr:nvSpPr>
        <xdr:cNvPr id="133" name="テキスト ボックス 132"/>
        <xdr:cNvSpPr txBox="1"/>
      </xdr:nvSpPr>
      <xdr:spPr>
        <a:xfrm>
          <a:off x="3733800" y="1063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29845</xdr:rowOff>
    </xdr:from>
    <xdr:to>
      <xdr:col>15</xdr:col>
      <xdr:colOff>82550</xdr:colOff>
      <xdr:row>63</xdr:row>
      <xdr:rowOff>35878</xdr:rowOff>
    </xdr:to>
    <xdr:cxnSp macro="">
      <xdr:nvCxnSpPr>
        <xdr:cNvPr id="134" name="直線コネクタ 133"/>
        <xdr:cNvCxnSpPr/>
      </xdr:nvCxnSpPr>
      <xdr:spPr>
        <a:xfrm flipV="1">
          <a:off x="2336800" y="10831195"/>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27305</xdr:rowOff>
    </xdr:from>
    <xdr:to>
      <xdr:col>15</xdr:col>
      <xdr:colOff>133350</xdr:colOff>
      <xdr:row>63</xdr:row>
      <xdr:rowOff>128905</xdr:rowOff>
    </xdr:to>
    <xdr:sp macro="" textlink="">
      <xdr:nvSpPr>
        <xdr:cNvPr id="135" name="フローチャート: 判断 134"/>
        <xdr:cNvSpPr/>
      </xdr:nvSpPr>
      <xdr:spPr>
        <a:xfrm>
          <a:off x="31750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113682</xdr:rowOff>
    </xdr:from>
    <xdr:ext cx="762000" cy="259045"/>
    <xdr:sp macro="" textlink="">
      <xdr:nvSpPr>
        <xdr:cNvPr id="136" name="テキスト ボックス 135"/>
        <xdr:cNvSpPr txBox="1"/>
      </xdr:nvSpPr>
      <xdr:spPr>
        <a:xfrm>
          <a:off x="2844800" y="109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35878</xdr:rowOff>
    </xdr:from>
    <xdr:to>
      <xdr:col>11</xdr:col>
      <xdr:colOff>31750</xdr:colOff>
      <xdr:row>63</xdr:row>
      <xdr:rowOff>35878</xdr:rowOff>
    </xdr:to>
    <xdr:cxnSp macro="">
      <xdr:nvCxnSpPr>
        <xdr:cNvPr id="137" name="直線コネクタ 136"/>
        <xdr:cNvCxnSpPr/>
      </xdr:nvCxnSpPr>
      <xdr:spPr>
        <a:xfrm>
          <a:off x="1447800" y="10837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39370</xdr:rowOff>
    </xdr:from>
    <xdr:to>
      <xdr:col>11</xdr:col>
      <xdr:colOff>82550</xdr:colOff>
      <xdr:row>63</xdr:row>
      <xdr:rowOff>140970</xdr:rowOff>
    </xdr:to>
    <xdr:sp macro="" textlink="">
      <xdr:nvSpPr>
        <xdr:cNvPr id="138" name="フローチャート: 判断 137"/>
        <xdr:cNvSpPr/>
      </xdr:nvSpPr>
      <xdr:spPr>
        <a:xfrm>
          <a:off x="2286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125747</xdr:rowOff>
    </xdr:from>
    <xdr:ext cx="762000" cy="259045"/>
    <xdr:sp macro="" textlink="">
      <xdr:nvSpPr>
        <xdr:cNvPr id="139" name="テキスト ボックス 138"/>
        <xdr:cNvSpPr txBox="1"/>
      </xdr:nvSpPr>
      <xdr:spPr>
        <a:xfrm>
          <a:off x="1955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0" name="フローチャート: 判断 139"/>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1" name="テキスト ボックス 140"/>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30797</xdr:rowOff>
    </xdr:from>
    <xdr:to>
      <xdr:col>23</xdr:col>
      <xdr:colOff>184150</xdr:colOff>
      <xdr:row>64</xdr:row>
      <xdr:rowOff>132397</xdr:rowOff>
    </xdr:to>
    <xdr:sp macro="" textlink="">
      <xdr:nvSpPr>
        <xdr:cNvPr id="147" name="楕円 146"/>
        <xdr:cNvSpPr/>
      </xdr:nvSpPr>
      <xdr:spPr>
        <a:xfrm>
          <a:off x="4902200" y="1100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2874</xdr:rowOff>
    </xdr:from>
    <xdr:ext cx="762000" cy="259045"/>
    <xdr:sp macro="" textlink="">
      <xdr:nvSpPr>
        <xdr:cNvPr id="148" name="財政構造の弾力性該当値テキスト"/>
        <xdr:cNvSpPr txBox="1"/>
      </xdr:nvSpPr>
      <xdr:spPr>
        <a:xfrm>
          <a:off x="5041900" y="10975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99695</xdr:rowOff>
    </xdr:from>
    <xdr:to>
      <xdr:col>19</xdr:col>
      <xdr:colOff>184150</xdr:colOff>
      <xdr:row>64</xdr:row>
      <xdr:rowOff>29845</xdr:rowOff>
    </xdr:to>
    <xdr:sp macro="" textlink="">
      <xdr:nvSpPr>
        <xdr:cNvPr id="149" name="楕円 148"/>
        <xdr:cNvSpPr/>
      </xdr:nvSpPr>
      <xdr:spPr>
        <a:xfrm>
          <a:off x="4064000" y="1090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14622</xdr:rowOff>
    </xdr:from>
    <xdr:ext cx="736600" cy="259045"/>
    <xdr:sp macro="" textlink="">
      <xdr:nvSpPr>
        <xdr:cNvPr id="150" name="テキスト ボックス 149"/>
        <xdr:cNvSpPr txBox="1"/>
      </xdr:nvSpPr>
      <xdr:spPr>
        <a:xfrm>
          <a:off x="3733800" y="1098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150495</xdr:rowOff>
    </xdr:from>
    <xdr:to>
      <xdr:col>15</xdr:col>
      <xdr:colOff>133350</xdr:colOff>
      <xdr:row>63</xdr:row>
      <xdr:rowOff>80645</xdr:rowOff>
    </xdr:to>
    <xdr:sp macro="" textlink="">
      <xdr:nvSpPr>
        <xdr:cNvPr id="151" name="楕円 150"/>
        <xdr:cNvSpPr/>
      </xdr:nvSpPr>
      <xdr:spPr>
        <a:xfrm>
          <a:off x="31750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90822</xdr:rowOff>
    </xdr:from>
    <xdr:ext cx="762000" cy="259045"/>
    <xdr:sp macro="" textlink="">
      <xdr:nvSpPr>
        <xdr:cNvPr id="152" name="テキスト ボックス 151"/>
        <xdr:cNvSpPr txBox="1"/>
      </xdr:nvSpPr>
      <xdr:spPr>
        <a:xfrm>
          <a:off x="2844800" y="10549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156528</xdr:rowOff>
    </xdr:from>
    <xdr:to>
      <xdr:col>11</xdr:col>
      <xdr:colOff>82550</xdr:colOff>
      <xdr:row>63</xdr:row>
      <xdr:rowOff>86678</xdr:rowOff>
    </xdr:to>
    <xdr:sp macro="" textlink="">
      <xdr:nvSpPr>
        <xdr:cNvPr id="153" name="楕円 152"/>
        <xdr:cNvSpPr/>
      </xdr:nvSpPr>
      <xdr:spPr>
        <a:xfrm>
          <a:off x="22860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96855</xdr:rowOff>
    </xdr:from>
    <xdr:ext cx="762000" cy="259045"/>
    <xdr:sp macro="" textlink="">
      <xdr:nvSpPr>
        <xdr:cNvPr id="154" name="テキスト ボックス 153"/>
        <xdr:cNvSpPr txBox="1"/>
      </xdr:nvSpPr>
      <xdr:spPr>
        <a:xfrm>
          <a:off x="1955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156528</xdr:rowOff>
    </xdr:from>
    <xdr:to>
      <xdr:col>7</xdr:col>
      <xdr:colOff>31750</xdr:colOff>
      <xdr:row>63</xdr:row>
      <xdr:rowOff>86678</xdr:rowOff>
    </xdr:to>
    <xdr:sp macro="" textlink="">
      <xdr:nvSpPr>
        <xdr:cNvPr id="155" name="楕円 154"/>
        <xdr:cNvSpPr/>
      </xdr:nvSpPr>
      <xdr:spPr>
        <a:xfrm>
          <a:off x="1397000" y="10786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96855</xdr:rowOff>
    </xdr:from>
    <xdr:ext cx="762000" cy="259045"/>
    <xdr:sp macro="" textlink="">
      <xdr:nvSpPr>
        <xdr:cNvPr id="156" name="テキスト ボックス 155"/>
        <xdr:cNvSpPr txBox="1"/>
      </xdr:nvSpPr>
      <xdr:spPr>
        <a:xfrm>
          <a:off x="1066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[159,431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人件費については、会計年度任用職員</a:t>
          </a:r>
          <a:r>
            <a:rPr lang="ja-JP" altLang="en-US" sz="1100">
              <a:solidFill>
                <a:schemeClr val="dk1"/>
              </a:solidFill>
              <a:effectLst/>
              <a:latin typeface="+mn-lt"/>
              <a:ea typeface="+mn-ea"/>
              <a:cs typeface="+mn-cs"/>
            </a:rPr>
            <a:t>制度の導入等</a:t>
          </a:r>
          <a:r>
            <a:rPr lang="ja-JP" altLang="ja-JP" sz="1100">
              <a:solidFill>
                <a:schemeClr val="dk1"/>
              </a:solidFill>
              <a:effectLst/>
              <a:latin typeface="+mn-lt"/>
              <a:ea typeface="+mn-ea"/>
              <a:cs typeface="+mn-cs"/>
            </a:rPr>
            <a:t>により増加し、物件費については、新型コロナウイルス感染拡大防止対策として、マスク・手袋や消毒液、ガウン等の感染要望用品の備蓄や公的施設等への配布を行ったほか、避難所等での感染防止の備えとして、飛沫感染防止用パーテーションや段ボールベッドの購入を行ったため増加した。</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全国平均と比較すると平均を上回っており、今後、公共施設マネジメント基本方針による施設の再配置とともに、職員の適正な配置や行政経費の節減を図る。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69693</xdr:rowOff>
    </xdr:from>
    <xdr:to>
      <xdr:col>23</xdr:col>
      <xdr:colOff>133350</xdr:colOff>
      <xdr:row>83</xdr:row>
      <xdr:rowOff>48340</xdr:rowOff>
    </xdr:to>
    <xdr:cxnSp macro="">
      <xdr:nvCxnSpPr>
        <xdr:cNvPr id="191" name="直線コネクタ 190"/>
        <xdr:cNvCxnSpPr/>
      </xdr:nvCxnSpPr>
      <xdr:spPr>
        <a:xfrm>
          <a:off x="4114800" y="14128593"/>
          <a:ext cx="838200" cy="15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15319</xdr:rowOff>
    </xdr:from>
    <xdr:ext cx="762000" cy="259045"/>
    <xdr:sp macro="" textlink="">
      <xdr:nvSpPr>
        <xdr:cNvPr id="192" name="人件費・物件費等の状況平均値テキスト"/>
        <xdr:cNvSpPr txBox="1"/>
      </xdr:nvSpPr>
      <xdr:spPr>
        <a:xfrm>
          <a:off x="5041900" y="13902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33973</xdr:rowOff>
    </xdr:from>
    <xdr:to>
      <xdr:col>19</xdr:col>
      <xdr:colOff>133350</xdr:colOff>
      <xdr:row>82</xdr:row>
      <xdr:rowOff>69693</xdr:rowOff>
    </xdr:to>
    <xdr:cxnSp macro="">
      <xdr:nvCxnSpPr>
        <xdr:cNvPr id="194" name="直線コネクタ 193"/>
        <xdr:cNvCxnSpPr/>
      </xdr:nvCxnSpPr>
      <xdr:spPr>
        <a:xfrm>
          <a:off x="3225800" y="14092873"/>
          <a:ext cx="889000" cy="3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5" name="フローチャート: 判断 194"/>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6" name="テキスト ボックス 195"/>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33973</xdr:rowOff>
    </xdr:from>
    <xdr:to>
      <xdr:col>15</xdr:col>
      <xdr:colOff>82550</xdr:colOff>
      <xdr:row>82</xdr:row>
      <xdr:rowOff>35686</xdr:rowOff>
    </xdr:to>
    <xdr:cxnSp macro="">
      <xdr:nvCxnSpPr>
        <xdr:cNvPr id="197" name="直線コネクタ 196"/>
        <xdr:cNvCxnSpPr/>
      </xdr:nvCxnSpPr>
      <xdr:spPr>
        <a:xfrm flipV="1">
          <a:off x="2336800" y="14092873"/>
          <a:ext cx="889000" cy="1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198" name="フローチャート: 判断 197"/>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199" name="テキスト ボックス 198"/>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143304</xdr:rowOff>
    </xdr:from>
    <xdr:to>
      <xdr:col>11</xdr:col>
      <xdr:colOff>31750</xdr:colOff>
      <xdr:row>82</xdr:row>
      <xdr:rowOff>35686</xdr:rowOff>
    </xdr:to>
    <xdr:cxnSp macro="">
      <xdr:nvCxnSpPr>
        <xdr:cNvPr id="200" name="直線コネクタ 199"/>
        <xdr:cNvCxnSpPr/>
      </xdr:nvCxnSpPr>
      <xdr:spPr>
        <a:xfrm>
          <a:off x="1447800" y="14030754"/>
          <a:ext cx="889000" cy="6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1" name="フローチャート: 判断 200"/>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1277</xdr:rowOff>
    </xdr:from>
    <xdr:ext cx="762000" cy="259045"/>
    <xdr:sp macro="" textlink="">
      <xdr:nvSpPr>
        <xdr:cNvPr id="202" name="テキスト ボックス 201"/>
        <xdr:cNvSpPr txBox="1"/>
      </xdr:nvSpPr>
      <xdr:spPr>
        <a:xfrm>
          <a:off x="1955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3" name="フローチャート: 判断 202"/>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9892</xdr:rowOff>
    </xdr:from>
    <xdr:ext cx="762000" cy="259045"/>
    <xdr:sp macro="" textlink="">
      <xdr:nvSpPr>
        <xdr:cNvPr id="204" name="テキスト ボックス 203"/>
        <xdr:cNvSpPr txBox="1"/>
      </xdr:nvSpPr>
      <xdr:spPr>
        <a:xfrm>
          <a:off x="1066800" y="1406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168990</xdr:rowOff>
    </xdr:from>
    <xdr:to>
      <xdr:col>23</xdr:col>
      <xdr:colOff>184150</xdr:colOff>
      <xdr:row>83</xdr:row>
      <xdr:rowOff>99140</xdr:rowOff>
    </xdr:to>
    <xdr:sp macro="" textlink="">
      <xdr:nvSpPr>
        <xdr:cNvPr id="210" name="楕円 209"/>
        <xdr:cNvSpPr/>
      </xdr:nvSpPr>
      <xdr:spPr>
        <a:xfrm>
          <a:off x="4902200" y="1422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141067</xdr:rowOff>
    </xdr:from>
    <xdr:ext cx="762000" cy="259045"/>
    <xdr:sp macro="" textlink="">
      <xdr:nvSpPr>
        <xdr:cNvPr id="211" name="人件費・物件費等の状況該当値テキスト"/>
        <xdr:cNvSpPr txBox="1"/>
      </xdr:nvSpPr>
      <xdr:spPr>
        <a:xfrm>
          <a:off x="5041900" y="1419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18893</xdr:rowOff>
    </xdr:from>
    <xdr:to>
      <xdr:col>19</xdr:col>
      <xdr:colOff>184150</xdr:colOff>
      <xdr:row>82</xdr:row>
      <xdr:rowOff>120493</xdr:rowOff>
    </xdr:to>
    <xdr:sp macro="" textlink="">
      <xdr:nvSpPr>
        <xdr:cNvPr id="212" name="楕円 211"/>
        <xdr:cNvSpPr/>
      </xdr:nvSpPr>
      <xdr:spPr>
        <a:xfrm>
          <a:off x="4064000" y="1407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105270</xdr:rowOff>
    </xdr:from>
    <xdr:ext cx="736600" cy="259045"/>
    <xdr:sp macro="" textlink="">
      <xdr:nvSpPr>
        <xdr:cNvPr id="213" name="テキスト ボックス 212"/>
        <xdr:cNvSpPr txBox="1"/>
      </xdr:nvSpPr>
      <xdr:spPr>
        <a:xfrm>
          <a:off x="3733800" y="141641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154623</xdr:rowOff>
    </xdr:from>
    <xdr:to>
      <xdr:col>15</xdr:col>
      <xdr:colOff>133350</xdr:colOff>
      <xdr:row>82</xdr:row>
      <xdr:rowOff>84773</xdr:rowOff>
    </xdr:to>
    <xdr:sp macro="" textlink="">
      <xdr:nvSpPr>
        <xdr:cNvPr id="214" name="楕円 213"/>
        <xdr:cNvSpPr/>
      </xdr:nvSpPr>
      <xdr:spPr>
        <a:xfrm>
          <a:off x="3175000" y="1404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69550</xdr:rowOff>
    </xdr:from>
    <xdr:ext cx="762000" cy="259045"/>
    <xdr:sp macro="" textlink="">
      <xdr:nvSpPr>
        <xdr:cNvPr id="215" name="テキスト ボックス 214"/>
        <xdr:cNvSpPr txBox="1"/>
      </xdr:nvSpPr>
      <xdr:spPr>
        <a:xfrm>
          <a:off x="2844800" y="1412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156336</xdr:rowOff>
    </xdr:from>
    <xdr:to>
      <xdr:col>11</xdr:col>
      <xdr:colOff>82550</xdr:colOff>
      <xdr:row>82</xdr:row>
      <xdr:rowOff>86486</xdr:rowOff>
    </xdr:to>
    <xdr:sp macro="" textlink="">
      <xdr:nvSpPr>
        <xdr:cNvPr id="216" name="楕円 215"/>
        <xdr:cNvSpPr/>
      </xdr:nvSpPr>
      <xdr:spPr>
        <a:xfrm>
          <a:off x="2286000" y="1404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71263</xdr:rowOff>
    </xdr:from>
    <xdr:ext cx="762000" cy="259045"/>
    <xdr:sp macro="" textlink="">
      <xdr:nvSpPr>
        <xdr:cNvPr id="217" name="テキスト ボックス 216"/>
        <xdr:cNvSpPr txBox="1"/>
      </xdr:nvSpPr>
      <xdr:spPr>
        <a:xfrm>
          <a:off x="1955800" y="14130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92504</xdr:rowOff>
    </xdr:from>
    <xdr:to>
      <xdr:col>7</xdr:col>
      <xdr:colOff>31750</xdr:colOff>
      <xdr:row>82</xdr:row>
      <xdr:rowOff>22654</xdr:rowOff>
    </xdr:to>
    <xdr:sp macro="" textlink="">
      <xdr:nvSpPr>
        <xdr:cNvPr id="218" name="楕円 217"/>
        <xdr:cNvSpPr/>
      </xdr:nvSpPr>
      <xdr:spPr>
        <a:xfrm>
          <a:off x="1397000" y="1397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32831</xdr:rowOff>
    </xdr:from>
    <xdr:ext cx="762000" cy="259045"/>
    <xdr:sp macro="" textlink="">
      <xdr:nvSpPr>
        <xdr:cNvPr id="219" name="テキスト ボックス 218"/>
        <xdr:cNvSpPr txBox="1"/>
      </xdr:nvSpPr>
      <xdr:spPr>
        <a:xfrm>
          <a:off x="1066800" y="1374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国との職員構成の差による給料表上の引上率の相違、職員構成の変動や人事評価制度の運用等により、前年度と比較すると減少した。引き続き国の制度に合わせた見直しを行いながら、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146755</xdr:rowOff>
    </xdr:from>
    <xdr:to>
      <xdr:col>81</xdr:col>
      <xdr:colOff>44450</xdr:colOff>
      <xdr:row>84</xdr:row>
      <xdr:rowOff>109361</xdr:rowOff>
    </xdr:to>
    <xdr:cxnSp macro="">
      <xdr:nvCxnSpPr>
        <xdr:cNvPr id="253" name="直線コネクタ 252"/>
        <xdr:cNvCxnSpPr/>
      </xdr:nvCxnSpPr>
      <xdr:spPr>
        <a:xfrm flipV="1">
          <a:off x="16179800" y="14377105"/>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109361</xdr:rowOff>
    </xdr:from>
    <xdr:to>
      <xdr:col>77</xdr:col>
      <xdr:colOff>44450</xdr:colOff>
      <xdr:row>84</xdr:row>
      <xdr:rowOff>136172</xdr:rowOff>
    </xdr:to>
    <xdr:cxnSp macro="">
      <xdr:nvCxnSpPr>
        <xdr:cNvPr id="256" name="直線コネクタ 255"/>
        <xdr:cNvCxnSpPr/>
      </xdr:nvCxnSpPr>
      <xdr:spPr>
        <a:xfrm flipV="1">
          <a:off x="15290800" y="14511161"/>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7" name="フローチャート: 判断 256"/>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58" name="テキスト ボックス 257"/>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146755</xdr:rowOff>
    </xdr:from>
    <xdr:to>
      <xdr:col>72</xdr:col>
      <xdr:colOff>203200</xdr:colOff>
      <xdr:row>84</xdr:row>
      <xdr:rowOff>136172</xdr:rowOff>
    </xdr:to>
    <xdr:cxnSp macro="">
      <xdr:nvCxnSpPr>
        <xdr:cNvPr id="259" name="直線コネクタ 258"/>
        <xdr:cNvCxnSpPr/>
      </xdr:nvCxnSpPr>
      <xdr:spPr>
        <a:xfrm>
          <a:off x="14401800" y="1437710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0" name="フローチャート: 判断 259"/>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13705</xdr:rowOff>
    </xdr:from>
    <xdr:ext cx="762000" cy="259045"/>
    <xdr:sp macro="" textlink="">
      <xdr:nvSpPr>
        <xdr:cNvPr id="261" name="テキスト ボックス 260"/>
        <xdr:cNvSpPr txBox="1"/>
      </xdr:nvSpPr>
      <xdr:spPr>
        <a:xfrm>
          <a:off x="14909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26105</xdr:rowOff>
    </xdr:from>
    <xdr:to>
      <xdr:col>68</xdr:col>
      <xdr:colOff>152400</xdr:colOff>
      <xdr:row>83</xdr:row>
      <xdr:rowOff>146755</xdr:rowOff>
    </xdr:to>
    <xdr:cxnSp macro="">
      <xdr:nvCxnSpPr>
        <xdr:cNvPr id="262" name="直線コネクタ 261"/>
        <xdr:cNvCxnSpPr/>
      </xdr:nvCxnSpPr>
      <xdr:spPr>
        <a:xfrm>
          <a:off x="13512800" y="1425645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5" name="フローチャート: 判断 264"/>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66" name="テキスト ボックス 265"/>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95955</xdr:rowOff>
    </xdr:from>
    <xdr:to>
      <xdr:col>81</xdr:col>
      <xdr:colOff>95250</xdr:colOff>
      <xdr:row>84</xdr:row>
      <xdr:rowOff>26105</xdr:rowOff>
    </xdr:to>
    <xdr:sp macro="" textlink="">
      <xdr:nvSpPr>
        <xdr:cNvPr id="272" name="楕円 271"/>
        <xdr:cNvSpPr/>
      </xdr:nvSpPr>
      <xdr:spPr>
        <a:xfrm>
          <a:off x="169672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112482</xdr:rowOff>
    </xdr:from>
    <xdr:ext cx="762000" cy="259045"/>
    <xdr:sp macro="" textlink="">
      <xdr:nvSpPr>
        <xdr:cNvPr id="273" name="給与水準   （国との比較）該当値テキスト"/>
        <xdr:cNvSpPr txBox="1"/>
      </xdr:nvSpPr>
      <xdr:spPr>
        <a:xfrm>
          <a:off x="17106900" y="1417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58561</xdr:rowOff>
    </xdr:from>
    <xdr:to>
      <xdr:col>77</xdr:col>
      <xdr:colOff>95250</xdr:colOff>
      <xdr:row>84</xdr:row>
      <xdr:rowOff>160161</xdr:rowOff>
    </xdr:to>
    <xdr:sp macro="" textlink="">
      <xdr:nvSpPr>
        <xdr:cNvPr id="274" name="楕円 273"/>
        <xdr:cNvSpPr/>
      </xdr:nvSpPr>
      <xdr:spPr>
        <a:xfrm>
          <a:off x="16129000" y="1446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170338</xdr:rowOff>
    </xdr:from>
    <xdr:ext cx="736600" cy="259045"/>
    <xdr:sp macro="" textlink="">
      <xdr:nvSpPr>
        <xdr:cNvPr id="275" name="テキスト ボックス 274"/>
        <xdr:cNvSpPr txBox="1"/>
      </xdr:nvSpPr>
      <xdr:spPr>
        <a:xfrm>
          <a:off x="15798800" y="1422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85372</xdr:rowOff>
    </xdr:from>
    <xdr:to>
      <xdr:col>73</xdr:col>
      <xdr:colOff>44450</xdr:colOff>
      <xdr:row>85</xdr:row>
      <xdr:rowOff>15522</xdr:rowOff>
    </xdr:to>
    <xdr:sp macro="" textlink="">
      <xdr:nvSpPr>
        <xdr:cNvPr id="276" name="楕円 275"/>
        <xdr:cNvSpPr/>
      </xdr:nvSpPr>
      <xdr:spPr>
        <a:xfrm>
          <a:off x="15240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25699</xdr:rowOff>
    </xdr:from>
    <xdr:ext cx="762000" cy="259045"/>
    <xdr:sp macro="" textlink="">
      <xdr:nvSpPr>
        <xdr:cNvPr id="277" name="テキスト ボックス 276"/>
        <xdr:cNvSpPr txBox="1"/>
      </xdr:nvSpPr>
      <xdr:spPr>
        <a:xfrm>
          <a:off x="14909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95955</xdr:rowOff>
    </xdr:from>
    <xdr:to>
      <xdr:col>68</xdr:col>
      <xdr:colOff>203200</xdr:colOff>
      <xdr:row>84</xdr:row>
      <xdr:rowOff>26105</xdr:rowOff>
    </xdr:to>
    <xdr:sp macro="" textlink="">
      <xdr:nvSpPr>
        <xdr:cNvPr id="278" name="楕円 277"/>
        <xdr:cNvSpPr/>
      </xdr:nvSpPr>
      <xdr:spPr>
        <a:xfrm>
          <a:off x="14351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36282</xdr:rowOff>
    </xdr:from>
    <xdr:ext cx="762000" cy="259045"/>
    <xdr:sp macro="" textlink="">
      <xdr:nvSpPr>
        <xdr:cNvPr id="279" name="テキスト ボックス 278"/>
        <xdr:cNvSpPr txBox="1"/>
      </xdr:nvSpPr>
      <xdr:spPr>
        <a:xfrm>
          <a:off x="14020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146755</xdr:rowOff>
    </xdr:from>
    <xdr:to>
      <xdr:col>64</xdr:col>
      <xdr:colOff>152400</xdr:colOff>
      <xdr:row>83</xdr:row>
      <xdr:rowOff>76905</xdr:rowOff>
    </xdr:to>
    <xdr:sp macro="" textlink="">
      <xdr:nvSpPr>
        <xdr:cNvPr id="280" name="楕円 279"/>
        <xdr:cNvSpPr/>
      </xdr:nvSpPr>
      <xdr:spPr>
        <a:xfrm>
          <a:off x="13462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87082</xdr:rowOff>
    </xdr:from>
    <xdr:ext cx="762000" cy="259045"/>
    <xdr:sp macro="" textlink="">
      <xdr:nvSpPr>
        <xdr:cNvPr id="281" name="テキスト ボックス 280"/>
        <xdr:cNvSpPr txBox="1"/>
      </xdr:nvSpPr>
      <xdr:spPr>
        <a:xfrm>
          <a:off x="13131800" y="13974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消防業務が</a:t>
          </a:r>
          <a:r>
            <a:rPr kumimoji="1" lang="ja-JP" altLang="en-US" sz="1100">
              <a:solidFill>
                <a:schemeClr val="dk1"/>
              </a:solidFill>
              <a:effectLst/>
              <a:latin typeface="+mn-lt"/>
              <a:ea typeface="+mn-ea"/>
              <a:cs typeface="+mn-cs"/>
            </a:rPr>
            <a:t>広域ではなく</a:t>
          </a:r>
          <a:r>
            <a:rPr kumimoji="1" lang="ja-JP" altLang="ja-JP" sz="1100">
              <a:solidFill>
                <a:schemeClr val="dk1"/>
              </a:solidFill>
              <a:effectLst/>
              <a:latin typeface="+mn-lt"/>
              <a:ea typeface="+mn-ea"/>
              <a:cs typeface="+mn-cs"/>
            </a:rPr>
            <a:t>単独であること及び公立保育園数の多さ等から、類似団体の平均値を超えている。</a:t>
          </a:r>
          <a:endParaRPr lang="ja-JP" altLang="ja-JP" sz="1400">
            <a:effectLst/>
          </a:endParaRPr>
        </a:p>
        <a:p>
          <a:r>
            <a:rPr kumimoji="1" lang="ja-JP" altLang="ja-JP" sz="1100">
              <a:solidFill>
                <a:schemeClr val="dk1"/>
              </a:solidFill>
              <a:effectLst/>
              <a:latin typeface="+mn-lt"/>
              <a:ea typeface="+mn-ea"/>
              <a:cs typeface="+mn-cs"/>
            </a:rPr>
            <a:t>　引き続き、施設の統廃合、指定管理者制度の活用、業務の民間委託、計画的な人員配置等により職員定員の適正化を図る。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104246</xdr:rowOff>
    </xdr:from>
    <xdr:to>
      <xdr:col>81</xdr:col>
      <xdr:colOff>44450</xdr:colOff>
      <xdr:row>63</xdr:row>
      <xdr:rowOff>148484</xdr:rowOff>
    </xdr:to>
    <xdr:cxnSp macro="">
      <xdr:nvCxnSpPr>
        <xdr:cNvPr id="316" name="直線コネクタ 315"/>
        <xdr:cNvCxnSpPr/>
      </xdr:nvCxnSpPr>
      <xdr:spPr>
        <a:xfrm>
          <a:off x="16179800" y="10905596"/>
          <a:ext cx="8382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163530</xdr:rowOff>
    </xdr:from>
    <xdr:ext cx="762000" cy="259045"/>
    <xdr:sp macro="" textlink="">
      <xdr:nvSpPr>
        <xdr:cNvPr id="317" name="定員管理の状況平均値テキスト"/>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80116</xdr:rowOff>
    </xdr:from>
    <xdr:to>
      <xdr:col>77</xdr:col>
      <xdr:colOff>44450</xdr:colOff>
      <xdr:row>63</xdr:row>
      <xdr:rowOff>104246</xdr:rowOff>
    </xdr:to>
    <xdr:cxnSp macro="">
      <xdr:nvCxnSpPr>
        <xdr:cNvPr id="319" name="直線コネクタ 318"/>
        <xdr:cNvCxnSpPr/>
      </xdr:nvCxnSpPr>
      <xdr:spPr>
        <a:xfrm>
          <a:off x="15290800" y="1088146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0" name="フローチャート: 判断 319"/>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107438</xdr:rowOff>
    </xdr:from>
    <xdr:ext cx="736600" cy="259045"/>
    <xdr:sp macro="" textlink="">
      <xdr:nvSpPr>
        <xdr:cNvPr id="321" name="テキスト ボックス 320"/>
        <xdr:cNvSpPr txBox="1"/>
      </xdr:nvSpPr>
      <xdr:spPr>
        <a:xfrm>
          <a:off x="15798800" y="10394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80116</xdr:rowOff>
    </xdr:from>
    <xdr:to>
      <xdr:col>72</xdr:col>
      <xdr:colOff>203200</xdr:colOff>
      <xdr:row>63</xdr:row>
      <xdr:rowOff>98213</xdr:rowOff>
    </xdr:to>
    <xdr:cxnSp macro="">
      <xdr:nvCxnSpPr>
        <xdr:cNvPr id="322" name="直線コネクタ 321"/>
        <xdr:cNvCxnSpPr/>
      </xdr:nvCxnSpPr>
      <xdr:spPr>
        <a:xfrm flipV="1">
          <a:off x="14401800" y="10881466"/>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3" name="フローチャート: 判断 322"/>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89340</xdr:rowOff>
    </xdr:from>
    <xdr:ext cx="762000" cy="259045"/>
    <xdr:sp macro="" textlink="">
      <xdr:nvSpPr>
        <xdr:cNvPr id="324" name="テキスト ボックス 323"/>
        <xdr:cNvSpPr txBox="1"/>
      </xdr:nvSpPr>
      <xdr:spPr>
        <a:xfrm>
          <a:off x="14909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98213</xdr:rowOff>
    </xdr:from>
    <xdr:to>
      <xdr:col>68</xdr:col>
      <xdr:colOff>152400</xdr:colOff>
      <xdr:row>63</xdr:row>
      <xdr:rowOff>100224</xdr:rowOff>
    </xdr:to>
    <xdr:cxnSp macro="">
      <xdr:nvCxnSpPr>
        <xdr:cNvPr id="325" name="直線コネクタ 324"/>
        <xdr:cNvCxnSpPr/>
      </xdr:nvCxnSpPr>
      <xdr:spPr>
        <a:xfrm flipV="1">
          <a:off x="13512800" y="1089956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6" name="フローチャート: 判断 325"/>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75265</xdr:rowOff>
    </xdr:from>
    <xdr:ext cx="762000" cy="259045"/>
    <xdr:sp macro="" textlink="">
      <xdr:nvSpPr>
        <xdr:cNvPr id="327" name="テキスト ボックス 326"/>
        <xdr:cNvSpPr txBox="1"/>
      </xdr:nvSpPr>
      <xdr:spPr>
        <a:xfrm>
          <a:off x="14020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28" name="フローチャート: 判断 327"/>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69232</xdr:rowOff>
    </xdr:from>
    <xdr:ext cx="762000" cy="259045"/>
    <xdr:sp macro="" textlink="">
      <xdr:nvSpPr>
        <xdr:cNvPr id="329" name="テキスト ボックス 328"/>
        <xdr:cNvSpPr txBox="1"/>
      </xdr:nvSpPr>
      <xdr:spPr>
        <a:xfrm>
          <a:off x="13131800" y="1035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97684</xdr:rowOff>
    </xdr:from>
    <xdr:to>
      <xdr:col>81</xdr:col>
      <xdr:colOff>95250</xdr:colOff>
      <xdr:row>64</xdr:row>
      <xdr:rowOff>27834</xdr:rowOff>
    </xdr:to>
    <xdr:sp macro="" textlink="">
      <xdr:nvSpPr>
        <xdr:cNvPr id="335" name="楕円 334"/>
        <xdr:cNvSpPr/>
      </xdr:nvSpPr>
      <xdr:spPr>
        <a:xfrm>
          <a:off x="16967200" y="1089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69761</xdr:rowOff>
    </xdr:from>
    <xdr:ext cx="762000" cy="259045"/>
    <xdr:sp macro="" textlink="">
      <xdr:nvSpPr>
        <xdr:cNvPr id="336" name="定員管理の状況該当値テキスト"/>
        <xdr:cNvSpPr txBox="1"/>
      </xdr:nvSpPr>
      <xdr:spPr>
        <a:xfrm>
          <a:off x="17106900" y="10871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53446</xdr:rowOff>
    </xdr:from>
    <xdr:to>
      <xdr:col>77</xdr:col>
      <xdr:colOff>95250</xdr:colOff>
      <xdr:row>63</xdr:row>
      <xdr:rowOff>155046</xdr:rowOff>
    </xdr:to>
    <xdr:sp macro="" textlink="">
      <xdr:nvSpPr>
        <xdr:cNvPr id="337" name="楕円 336"/>
        <xdr:cNvSpPr/>
      </xdr:nvSpPr>
      <xdr:spPr>
        <a:xfrm>
          <a:off x="16129000" y="10854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139823</xdr:rowOff>
    </xdr:from>
    <xdr:ext cx="736600" cy="259045"/>
    <xdr:sp macro="" textlink="">
      <xdr:nvSpPr>
        <xdr:cNvPr id="338" name="テキスト ボックス 337"/>
        <xdr:cNvSpPr txBox="1"/>
      </xdr:nvSpPr>
      <xdr:spPr>
        <a:xfrm>
          <a:off x="15798800" y="1094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29316</xdr:rowOff>
    </xdr:from>
    <xdr:to>
      <xdr:col>73</xdr:col>
      <xdr:colOff>44450</xdr:colOff>
      <xdr:row>63</xdr:row>
      <xdr:rowOff>130916</xdr:rowOff>
    </xdr:to>
    <xdr:sp macro="" textlink="">
      <xdr:nvSpPr>
        <xdr:cNvPr id="339" name="楕円 338"/>
        <xdr:cNvSpPr/>
      </xdr:nvSpPr>
      <xdr:spPr>
        <a:xfrm>
          <a:off x="15240000" y="1083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115693</xdr:rowOff>
    </xdr:from>
    <xdr:ext cx="762000" cy="259045"/>
    <xdr:sp macro="" textlink="">
      <xdr:nvSpPr>
        <xdr:cNvPr id="340" name="テキスト ボックス 339"/>
        <xdr:cNvSpPr txBox="1"/>
      </xdr:nvSpPr>
      <xdr:spPr>
        <a:xfrm>
          <a:off x="14909800" y="1091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47413</xdr:rowOff>
    </xdr:from>
    <xdr:to>
      <xdr:col>68</xdr:col>
      <xdr:colOff>203200</xdr:colOff>
      <xdr:row>63</xdr:row>
      <xdr:rowOff>149013</xdr:rowOff>
    </xdr:to>
    <xdr:sp macro="" textlink="">
      <xdr:nvSpPr>
        <xdr:cNvPr id="341" name="楕円 340"/>
        <xdr:cNvSpPr/>
      </xdr:nvSpPr>
      <xdr:spPr>
        <a:xfrm>
          <a:off x="14351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133790</xdr:rowOff>
    </xdr:from>
    <xdr:ext cx="762000" cy="259045"/>
    <xdr:sp macro="" textlink="">
      <xdr:nvSpPr>
        <xdr:cNvPr id="342" name="テキスト ボックス 341"/>
        <xdr:cNvSpPr txBox="1"/>
      </xdr:nvSpPr>
      <xdr:spPr>
        <a:xfrm>
          <a:off x="14020800" y="1093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49424</xdr:rowOff>
    </xdr:from>
    <xdr:to>
      <xdr:col>64</xdr:col>
      <xdr:colOff>152400</xdr:colOff>
      <xdr:row>63</xdr:row>
      <xdr:rowOff>151024</xdr:rowOff>
    </xdr:to>
    <xdr:sp macro="" textlink="">
      <xdr:nvSpPr>
        <xdr:cNvPr id="343" name="楕円 342"/>
        <xdr:cNvSpPr/>
      </xdr:nvSpPr>
      <xdr:spPr>
        <a:xfrm>
          <a:off x="13462000" y="1085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135801</xdr:rowOff>
    </xdr:from>
    <xdr:ext cx="762000" cy="259045"/>
    <xdr:sp macro="" textlink="">
      <xdr:nvSpPr>
        <xdr:cNvPr id="344" name="テキスト ボックス 343"/>
        <xdr:cNvSpPr txBox="1"/>
      </xdr:nvSpPr>
      <xdr:spPr>
        <a:xfrm>
          <a:off x="13131800" y="10937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実質公債費比率は、</a:t>
          </a:r>
          <a:r>
            <a:rPr lang="en-US" altLang="ja-JP" sz="1100">
              <a:solidFill>
                <a:schemeClr val="dk1"/>
              </a:solidFill>
              <a:effectLst/>
              <a:latin typeface="+mn-lt"/>
              <a:ea typeface="+mn-ea"/>
              <a:cs typeface="+mn-cs"/>
            </a:rPr>
            <a:t>8.7</a:t>
          </a:r>
          <a:r>
            <a:rPr lang="ja-JP" altLang="ja-JP" sz="1100">
              <a:solidFill>
                <a:schemeClr val="dk1"/>
              </a:solidFill>
              <a:effectLst/>
              <a:latin typeface="+mn-lt"/>
              <a:ea typeface="+mn-ea"/>
              <a:cs typeface="+mn-cs"/>
            </a:rPr>
            <a:t>％で前年度から</a:t>
          </a:r>
          <a:r>
            <a:rPr lang="en-US" altLang="ja-JP" sz="1100">
              <a:solidFill>
                <a:schemeClr val="dk1"/>
              </a:solidFill>
              <a:effectLst/>
              <a:latin typeface="+mn-lt"/>
              <a:ea typeface="+mn-ea"/>
              <a:cs typeface="+mn-cs"/>
            </a:rPr>
            <a:t>0.2</a:t>
          </a:r>
          <a:r>
            <a:rPr lang="ja-JP" altLang="ja-JP" sz="1100">
              <a:solidFill>
                <a:schemeClr val="dk1"/>
              </a:solidFill>
              <a:effectLst/>
              <a:latin typeface="+mn-lt"/>
              <a:ea typeface="+mn-ea"/>
              <a:cs typeface="+mn-cs"/>
            </a:rPr>
            <a:t>ポイント増加している。これは単年度数値において、繰上償還額及び借換債額を除いた市債の償還額の増加（比率の算定おける分子の増加）などから前年度より</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ポイント増加しており、</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カ年平均数値においても増加したものである。</a:t>
          </a:r>
          <a:endParaRPr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類似団体と比較すると</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ポイント上回っており、今後も交付税措置率の高い市債を活用し、また、起債事業を厳選することで、比率の低下を図る。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71374</xdr:rowOff>
    </xdr:to>
    <xdr:cxnSp macro="">
      <xdr:nvCxnSpPr>
        <xdr:cNvPr id="376" name="直線コネクタ 375"/>
        <xdr:cNvCxnSpPr/>
      </xdr:nvCxnSpPr>
      <xdr:spPr>
        <a:xfrm>
          <a:off x="16179800" y="708152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158005</xdr:rowOff>
    </xdr:from>
    <xdr:ext cx="762000" cy="259045"/>
    <xdr:sp macro="" textlink="">
      <xdr:nvSpPr>
        <xdr:cNvPr id="377" name="公債費負担の状況平均値テキスト"/>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32766</xdr:rowOff>
    </xdr:from>
    <xdr:to>
      <xdr:col>77</xdr:col>
      <xdr:colOff>44450</xdr:colOff>
      <xdr:row>41</xdr:row>
      <xdr:rowOff>52070</xdr:rowOff>
    </xdr:to>
    <xdr:cxnSp macro="">
      <xdr:nvCxnSpPr>
        <xdr:cNvPr id="379" name="直線コネクタ 378"/>
        <xdr:cNvCxnSpPr/>
      </xdr:nvCxnSpPr>
      <xdr:spPr>
        <a:xfrm>
          <a:off x="15290800" y="706221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0" name="フローチャート: 判断 379"/>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101109</xdr:rowOff>
    </xdr:from>
    <xdr:ext cx="736600" cy="259045"/>
    <xdr:sp macro="" textlink="">
      <xdr:nvSpPr>
        <xdr:cNvPr id="381" name="テキスト ボックス 380"/>
        <xdr:cNvSpPr txBox="1"/>
      </xdr:nvSpPr>
      <xdr:spPr>
        <a:xfrm>
          <a:off x="15798800" y="661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13462</xdr:rowOff>
    </xdr:from>
    <xdr:to>
      <xdr:col>72</xdr:col>
      <xdr:colOff>203200</xdr:colOff>
      <xdr:row>41</xdr:row>
      <xdr:rowOff>32766</xdr:rowOff>
    </xdr:to>
    <xdr:cxnSp macro="">
      <xdr:nvCxnSpPr>
        <xdr:cNvPr id="382" name="直線コネクタ 381"/>
        <xdr:cNvCxnSpPr/>
      </xdr:nvCxnSpPr>
      <xdr:spPr>
        <a:xfrm>
          <a:off x="14401800" y="70429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3" name="フローチャート: 判断 382"/>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130065</xdr:rowOff>
    </xdr:from>
    <xdr:ext cx="762000" cy="259045"/>
    <xdr:sp macro="" textlink="">
      <xdr:nvSpPr>
        <xdr:cNvPr id="384" name="テキスト ボックス 383"/>
        <xdr:cNvSpPr txBox="1"/>
      </xdr:nvSpPr>
      <xdr:spPr>
        <a:xfrm>
          <a:off x="14909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13462</xdr:rowOff>
    </xdr:from>
    <xdr:to>
      <xdr:col>68</xdr:col>
      <xdr:colOff>152400</xdr:colOff>
      <xdr:row>41</xdr:row>
      <xdr:rowOff>23114</xdr:rowOff>
    </xdr:to>
    <xdr:cxnSp macro="">
      <xdr:nvCxnSpPr>
        <xdr:cNvPr id="385" name="直線コネクタ 384"/>
        <xdr:cNvCxnSpPr/>
      </xdr:nvCxnSpPr>
      <xdr:spPr>
        <a:xfrm flipV="1">
          <a:off x="13512800" y="70429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6" name="フローチャート: 判断 385"/>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159021</xdr:rowOff>
    </xdr:from>
    <xdr:ext cx="762000" cy="259045"/>
    <xdr:sp macro="" textlink="">
      <xdr:nvSpPr>
        <xdr:cNvPr id="387" name="テキスト ボックス 386"/>
        <xdr:cNvSpPr txBox="1"/>
      </xdr:nvSpPr>
      <xdr:spPr>
        <a:xfrm>
          <a:off x="14020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88" name="フローチャート: 判断 387"/>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389" name="テキスト ボックス 388"/>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20574</xdr:rowOff>
    </xdr:from>
    <xdr:to>
      <xdr:col>81</xdr:col>
      <xdr:colOff>95250</xdr:colOff>
      <xdr:row>41</xdr:row>
      <xdr:rowOff>122174</xdr:rowOff>
    </xdr:to>
    <xdr:sp macro="" textlink="">
      <xdr:nvSpPr>
        <xdr:cNvPr id="395" name="楕円 394"/>
        <xdr:cNvSpPr/>
      </xdr:nvSpPr>
      <xdr:spPr>
        <a:xfrm>
          <a:off x="169672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164101</xdr:rowOff>
    </xdr:from>
    <xdr:ext cx="762000" cy="259045"/>
    <xdr:sp macro="" textlink="">
      <xdr:nvSpPr>
        <xdr:cNvPr id="396" name="公債費負担の状況該当値テキスト"/>
        <xdr:cNvSpPr txBox="1"/>
      </xdr:nvSpPr>
      <xdr:spPr>
        <a:xfrm>
          <a:off x="17106900" y="702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1270</xdr:rowOff>
    </xdr:from>
    <xdr:to>
      <xdr:col>77</xdr:col>
      <xdr:colOff>95250</xdr:colOff>
      <xdr:row>41</xdr:row>
      <xdr:rowOff>102870</xdr:rowOff>
    </xdr:to>
    <xdr:sp macro="" textlink="">
      <xdr:nvSpPr>
        <xdr:cNvPr id="397" name="楕円 396"/>
        <xdr:cNvSpPr/>
      </xdr:nvSpPr>
      <xdr:spPr>
        <a:xfrm>
          <a:off x="16129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87647</xdr:rowOff>
    </xdr:from>
    <xdr:ext cx="736600" cy="259045"/>
    <xdr:sp macro="" textlink="">
      <xdr:nvSpPr>
        <xdr:cNvPr id="398" name="テキスト ボックス 397"/>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153416</xdr:rowOff>
    </xdr:from>
    <xdr:to>
      <xdr:col>73</xdr:col>
      <xdr:colOff>44450</xdr:colOff>
      <xdr:row>41</xdr:row>
      <xdr:rowOff>83566</xdr:rowOff>
    </xdr:to>
    <xdr:sp macro="" textlink="">
      <xdr:nvSpPr>
        <xdr:cNvPr id="399" name="楕円 398"/>
        <xdr:cNvSpPr/>
      </xdr:nvSpPr>
      <xdr:spPr>
        <a:xfrm>
          <a:off x="15240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68343</xdr:rowOff>
    </xdr:from>
    <xdr:ext cx="762000" cy="259045"/>
    <xdr:sp macro="" textlink="">
      <xdr:nvSpPr>
        <xdr:cNvPr id="400" name="テキスト ボックス 399"/>
        <xdr:cNvSpPr txBox="1"/>
      </xdr:nvSpPr>
      <xdr:spPr>
        <a:xfrm>
          <a:off x="14909800" y="709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134112</xdr:rowOff>
    </xdr:from>
    <xdr:to>
      <xdr:col>68</xdr:col>
      <xdr:colOff>203200</xdr:colOff>
      <xdr:row>41</xdr:row>
      <xdr:rowOff>64262</xdr:rowOff>
    </xdr:to>
    <xdr:sp macro="" textlink="">
      <xdr:nvSpPr>
        <xdr:cNvPr id="401" name="楕円 400"/>
        <xdr:cNvSpPr/>
      </xdr:nvSpPr>
      <xdr:spPr>
        <a:xfrm>
          <a:off x="14351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49039</xdr:rowOff>
    </xdr:from>
    <xdr:ext cx="762000" cy="259045"/>
    <xdr:sp macro="" textlink="">
      <xdr:nvSpPr>
        <xdr:cNvPr id="402" name="テキスト ボックス 401"/>
        <xdr:cNvSpPr txBox="1"/>
      </xdr:nvSpPr>
      <xdr:spPr>
        <a:xfrm>
          <a:off x="14020800" y="7078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143764</xdr:rowOff>
    </xdr:from>
    <xdr:to>
      <xdr:col>64</xdr:col>
      <xdr:colOff>152400</xdr:colOff>
      <xdr:row>41</xdr:row>
      <xdr:rowOff>73914</xdr:rowOff>
    </xdr:to>
    <xdr:sp macro="" textlink="">
      <xdr:nvSpPr>
        <xdr:cNvPr id="403" name="楕円 402"/>
        <xdr:cNvSpPr/>
      </xdr:nvSpPr>
      <xdr:spPr>
        <a:xfrm>
          <a:off x="13462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58691</xdr:rowOff>
    </xdr:from>
    <xdr:ext cx="762000" cy="259045"/>
    <xdr:sp macro="" textlink="">
      <xdr:nvSpPr>
        <xdr:cNvPr id="404" name="テキスト ボックス 403"/>
        <xdr:cNvSpPr txBox="1"/>
      </xdr:nvSpPr>
      <xdr:spPr>
        <a:xfrm>
          <a:off x="13131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000">
              <a:solidFill>
                <a:schemeClr val="dk1"/>
              </a:solidFill>
              <a:effectLst/>
              <a:latin typeface="+mn-lt"/>
              <a:ea typeface="+mn-ea"/>
              <a:cs typeface="+mn-cs"/>
            </a:rPr>
            <a:t>将来負担比率については、前年度から</a:t>
          </a:r>
          <a:r>
            <a:rPr lang="en-US" altLang="ja-JP" sz="1000">
              <a:solidFill>
                <a:schemeClr val="dk1"/>
              </a:solidFill>
              <a:effectLst/>
              <a:latin typeface="+mn-lt"/>
              <a:ea typeface="+mn-ea"/>
              <a:cs typeface="+mn-cs"/>
            </a:rPr>
            <a:t>20.1</a:t>
          </a:r>
          <a:r>
            <a:rPr lang="ja-JP" altLang="ja-JP" sz="1000">
              <a:solidFill>
                <a:schemeClr val="dk1"/>
              </a:solidFill>
              <a:effectLst/>
              <a:latin typeface="+mn-lt"/>
              <a:ea typeface="+mn-ea"/>
              <a:cs typeface="+mn-cs"/>
            </a:rPr>
            <a:t>ポイント増加している。これは、財政調整基金をはじめとする各基金の活用などにより基金の残高が減少し、将来負担額のうち市債残高が、環境美化センター整備事業債などの借入に伴い増加したことや小松加賀衛生センター施設整備に伴う南加賀広域圏事務組合の地方債の償還に係る負担が増加（比率の算定における分子が増加）したことなどによるものである。</a:t>
          </a:r>
          <a:endParaRPr lang="en-US" altLang="ja-JP" sz="10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dk1"/>
              </a:solidFill>
              <a:effectLst/>
              <a:latin typeface="+mn-lt"/>
              <a:ea typeface="+mn-ea"/>
              <a:cs typeface="+mn-cs"/>
            </a:rPr>
            <a:t>　</a:t>
          </a:r>
          <a:r>
            <a:rPr lang="ja-JP" altLang="ja-JP" sz="1000">
              <a:solidFill>
                <a:schemeClr val="dk1"/>
              </a:solidFill>
              <a:effectLst/>
              <a:latin typeface="+mn-lt"/>
              <a:ea typeface="+mn-ea"/>
              <a:cs typeface="+mn-cs"/>
            </a:rPr>
            <a:t>類似団体と比較すると依然高い水準であることから、今後は、中期財政計画に基づき、地方債残高を視野に入れた起債の運用を行うとともに、特定目的基金の積増し・活用を図り、財政の健全化に努める。</a:t>
          </a:r>
          <a:endParaRPr lang="ja-JP" altLang="ja-JP" sz="1000">
            <a:effectLst/>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39963</xdr:rowOff>
    </xdr:from>
    <xdr:to>
      <xdr:col>81</xdr:col>
      <xdr:colOff>44450</xdr:colOff>
      <xdr:row>18</xdr:row>
      <xdr:rowOff>30184</xdr:rowOff>
    </xdr:to>
    <xdr:cxnSp macro="">
      <xdr:nvCxnSpPr>
        <xdr:cNvPr id="438" name="直線コネクタ 437"/>
        <xdr:cNvCxnSpPr/>
      </xdr:nvCxnSpPr>
      <xdr:spPr>
        <a:xfrm>
          <a:off x="16179800" y="2954613"/>
          <a:ext cx="838200" cy="16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39" name="将来負担の状況平均値テキスト"/>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153501</xdr:rowOff>
    </xdr:from>
    <xdr:to>
      <xdr:col>77</xdr:col>
      <xdr:colOff>44450</xdr:colOff>
      <xdr:row>17</xdr:row>
      <xdr:rowOff>39963</xdr:rowOff>
    </xdr:to>
    <xdr:cxnSp macro="">
      <xdr:nvCxnSpPr>
        <xdr:cNvPr id="441" name="直線コネクタ 440"/>
        <xdr:cNvCxnSpPr/>
      </xdr:nvCxnSpPr>
      <xdr:spPr>
        <a:xfrm>
          <a:off x="15290800" y="2896701"/>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3" name="テキスト ボックス 442"/>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153501</xdr:rowOff>
    </xdr:from>
    <xdr:to>
      <xdr:col>72</xdr:col>
      <xdr:colOff>203200</xdr:colOff>
      <xdr:row>16</xdr:row>
      <xdr:rowOff>161544</xdr:rowOff>
    </xdr:to>
    <xdr:cxnSp macro="">
      <xdr:nvCxnSpPr>
        <xdr:cNvPr id="444" name="直線コネクタ 443"/>
        <xdr:cNvCxnSpPr/>
      </xdr:nvCxnSpPr>
      <xdr:spPr>
        <a:xfrm flipV="1">
          <a:off x="14401800" y="2896701"/>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123063</xdr:rowOff>
    </xdr:from>
    <xdr:to>
      <xdr:col>73</xdr:col>
      <xdr:colOff>44450</xdr:colOff>
      <xdr:row>15</xdr:row>
      <xdr:rowOff>53213</xdr:rowOff>
    </xdr:to>
    <xdr:sp macro="" textlink="">
      <xdr:nvSpPr>
        <xdr:cNvPr id="445" name="フローチャート: 判断 444"/>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6" name="テキスト ボックス 445"/>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161544</xdr:rowOff>
    </xdr:from>
    <xdr:to>
      <xdr:col>68</xdr:col>
      <xdr:colOff>152400</xdr:colOff>
      <xdr:row>17</xdr:row>
      <xdr:rowOff>1355</xdr:rowOff>
    </xdr:to>
    <xdr:cxnSp macro="">
      <xdr:nvCxnSpPr>
        <xdr:cNvPr id="447" name="直線コネクタ 446"/>
        <xdr:cNvCxnSpPr/>
      </xdr:nvCxnSpPr>
      <xdr:spPr>
        <a:xfrm flipV="1">
          <a:off x="13512800" y="2904744"/>
          <a:ext cx="889000" cy="1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171323</xdr:rowOff>
    </xdr:from>
    <xdr:to>
      <xdr:col>68</xdr:col>
      <xdr:colOff>203200</xdr:colOff>
      <xdr:row>15</xdr:row>
      <xdr:rowOff>101473</xdr:rowOff>
    </xdr:to>
    <xdr:sp macro="" textlink="">
      <xdr:nvSpPr>
        <xdr:cNvPr id="448" name="フローチャート: 判断 447"/>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9" name="テキスト ボックス 448"/>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50" name="フローチャート: 判断 449"/>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51" name="テキスト ボックス 450"/>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150834</xdr:rowOff>
    </xdr:from>
    <xdr:to>
      <xdr:col>81</xdr:col>
      <xdr:colOff>95250</xdr:colOff>
      <xdr:row>18</xdr:row>
      <xdr:rowOff>80984</xdr:rowOff>
    </xdr:to>
    <xdr:sp macro="" textlink="">
      <xdr:nvSpPr>
        <xdr:cNvPr id="457" name="楕円 456"/>
        <xdr:cNvSpPr/>
      </xdr:nvSpPr>
      <xdr:spPr>
        <a:xfrm>
          <a:off x="16967200" y="306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122911</xdr:rowOff>
    </xdr:from>
    <xdr:ext cx="762000" cy="259045"/>
    <xdr:sp macro="" textlink="">
      <xdr:nvSpPr>
        <xdr:cNvPr id="458" name="将来負担の状況該当値テキスト"/>
        <xdr:cNvSpPr txBox="1"/>
      </xdr:nvSpPr>
      <xdr:spPr>
        <a:xfrm>
          <a:off x="17106900" y="3037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160613</xdr:rowOff>
    </xdr:from>
    <xdr:to>
      <xdr:col>77</xdr:col>
      <xdr:colOff>95250</xdr:colOff>
      <xdr:row>17</xdr:row>
      <xdr:rowOff>90763</xdr:rowOff>
    </xdr:to>
    <xdr:sp macro="" textlink="">
      <xdr:nvSpPr>
        <xdr:cNvPr id="459" name="楕円 458"/>
        <xdr:cNvSpPr/>
      </xdr:nvSpPr>
      <xdr:spPr>
        <a:xfrm>
          <a:off x="16129000" y="290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75540</xdr:rowOff>
    </xdr:from>
    <xdr:ext cx="736600" cy="259045"/>
    <xdr:sp macro="" textlink="">
      <xdr:nvSpPr>
        <xdr:cNvPr id="460" name="テキスト ボックス 459"/>
        <xdr:cNvSpPr txBox="1"/>
      </xdr:nvSpPr>
      <xdr:spPr>
        <a:xfrm>
          <a:off x="15798800" y="2990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102701</xdr:rowOff>
    </xdr:from>
    <xdr:to>
      <xdr:col>73</xdr:col>
      <xdr:colOff>44450</xdr:colOff>
      <xdr:row>17</xdr:row>
      <xdr:rowOff>32851</xdr:rowOff>
    </xdr:to>
    <xdr:sp macro="" textlink="">
      <xdr:nvSpPr>
        <xdr:cNvPr id="461" name="楕円 460"/>
        <xdr:cNvSpPr/>
      </xdr:nvSpPr>
      <xdr:spPr>
        <a:xfrm>
          <a:off x="15240000" y="284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17628</xdr:rowOff>
    </xdr:from>
    <xdr:ext cx="762000" cy="259045"/>
    <xdr:sp macro="" textlink="">
      <xdr:nvSpPr>
        <xdr:cNvPr id="462" name="テキスト ボックス 461"/>
        <xdr:cNvSpPr txBox="1"/>
      </xdr:nvSpPr>
      <xdr:spPr>
        <a:xfrm>
          <a:off x="14909800" y="293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110744</xdr:rowOff>
    </xdr:from>
    <xdr:to>
      <xdr:col>68</xdr:col>
      <xdr:colOff>203200</xdr:colOff>
      <xdr:row>17</xdr:row>
      <xdr:rowOff>40894</xdr:rowOff>
    </xdr:to>
    <xdr:sp macro="" textlink="">
      <xdr:nvSpPr>
        <xdr:cNvPr id="463" name="楕円 462"/>
        <xdr:cNvSpPr/>
      </xdr:nvSpPr>
      <xdr:spPr>
        <a:xfrm>
          <a:off x="14351000" y="285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25671</xdr:rowOff>
    </xdr:from>
    <xdr:ext cx="762000" cy="259045"/>
    <xdr:sp macro="" textlink="">
      <xdr:nvSpPr>
        <xdr:cNvPr id="464" name="テキスト ボックス 463"/>
        <xdr:cNvSpPr txBox="1"/>
      </xdr:nvSpPr>
      <xdr:spPr>
        <a:xfrm>
          <a:off x="14020800" y="294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122005</xdr:rowOff>
    </xdr:from>
    <xdr:to>
      <xdr:col>64</xdr:col>
      <xdr:colOff>152400</xdr:colOff>
      <xdr:row>17</xdr:row>
      <xdr:rowOff>52155</xdr:rowOff>
    </xdr:to>
    <xdr:sp macro="" textlink="">
      <xdr:nvSpPr>
        <xdr:cNvPr id="465" name="楕円 464"/>
        <xdr:cNvSpPr/>
      </xdr:nvSpPr>
      <xdr:spPr>
        <a:xfrm>
          <a:off x="13462000" y="286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36932</xdr:rowOff>
    </xdr:from>
    <xdr:ext cx="762000" cy="259045"/>
    <xdr:sp macro="" textlink="">
      <xdr:nvSpPr>
        <xdr:cNvPr id="466" name="テキスト ボックス 465"/>
        <xdr:cNvSpPr txBox="1"/>
      </xdr:nvSpPr>
      <xdr:spPr>
        <a:xfrm>
          <a:off x="13131800" y="2951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65,307
64,275
305.87
43,085,318
42,072,046
792,370
18,098,961
38,186,049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会計年度任用職員</a:t>
          </a:r>
          <a:r>
            <a:rPr lang="ja-JP" altLang="en-US" sz="1100">
              <a:solidFill>
                <a:schemeClr val="dk1"/>
              </a:solidFill>
              <a:effectLst/>
              <a:latin typeface="+mn-lt"/>
              <a:ea typeface="+mn-ea"/>
              <a:cs typeface="+mn-cs"/>
            </a:rPr>
            <a:t>制度の導入</a:t>
          </a:r>
          <a:r>
            <a:rPr lang="ja-JP" altLang="ja-JP" sz="1100">
              <a:solidFill>
                <a:schemeClr val="dk1"/>
              </a:solidFill>
              <a:effectLst/>
              <a:latin typeface="+mn-lt"/>
              <a:ea typeface="+mn-ea"/>
              <a:cs typeface="+mn-cs"/>
            </a:rPr>
            <a:t>などにより、経常経費充当一般財源（比率算定における分子）が増加し、新型コロナウイルス感染症の影響による市税等減少に伴い、経常一般財源収入（比率算定における分母）が減少したことにより比率は</a:t>
          </a:r>
          <a:r>
            <a:rPr lang="en-US" altLang="ja-JP" sz="1100">
              <a:solidFill>
                <a:schemeClr val="dk1"/>
              </a:solidFill>
              <a:effectLst/>
              <a:latin typeface="+mn-lt"/>
              <a:ea typeface="+mn-ea"/>
              <a:cs typeface="+mn-cs"/>
            </a:rPr>
            <a:t>1.8</a:t>
          </a:r>
          <a:r>
            <a:rPr lang="ja-JP" altLang="ja-JP" sz="1100">
              <a:solidFill>
                <a:schemeClr val="dk1"/>
              </a:solidFill>
              <a:effectLst/>
              <a:latin typeface="+mn-lt"/>
              <a:ea typeface="+mn-ea"/>
              <a:cs typeface="+mn-cs"/>
            </a:rPr>
            <a:t>ポイント上昇している。</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類似団体平均と比較するとやや高い水準のため、事業実施の見直しや、人事配置の適正化等により、人件費の抑制に努める。</a:t>
          </a: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110998</xdr:rowOff>
    </xdr:from>
    <xdr:to>
      <xdr:col>24</xdr:col>
      <xdr:colOff>25400</xdr:colOff>
      <xdr:row>36</xdr:row>
      <xdr:rowOff>104140</xdr:rowOff>
    </xdr:to>
    <xdr:cxnSp macro="">
      <xdr:nvCxnSpPr>
        <xdr:cNvPr id="64" name="直線コネクタ 63"/>
        <xdr:cNvCxnSpPr/>
      </xdr:nvCxnSpPr>
      <xdr:spPr>
        <a:xfrm>
          <a:off x="3987800" y="6111748"/>
          <a:ext cx="8382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35</xdr:row>
      <xdr:rowOff>110998</xdr:rowOff>
    </xdr:to>
    <xdr:cxnSp macro="">
      <xdr:nvCxnSpPr>
        <xdr:cNvPr id="67" name="直線コネクタ 66"/>
        <xdr:cNvCxnSpPr/>
      </xdr:nvCxnSpPr>
      <xdr:spPr>
        <a:xfrm>
          <a:off x="3098800" y="60934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94488</xdr:rowOff>
    </xdr:from>
    <xdr:to>
      <xdr:col>20</xdr:col>
      <xdr:colOff>38100</xdr:colOff>
      <xdr:row>35</xdr:row>
      <xdr:rowOff>24638</xdr:rowOff>
    </xdr:to>
    <xdr:sp macro="" textlink="">
      <xdr:nvSpPr>
        <xdr:cNvPr id="68" name="フローチャート: 判断 67"/>
        <xdr:cNvSpPr/>
      </xdr:nvSpPr>
      <xdr:spPr>
        <a:xfrm>
          <a:off x="3937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34815</xdr:rowOff>
    </xdr:from>
    <xdr:ext cx="736600" cy="259045"/>
    <xdr:sp macro="" textlink="">
      <xdr:nvSpPr>
        <xdr:cNvPr id="69" name="テキスト ボックス 68"/>
        <xdr:cNvSpPr txBox="1"/>
      </xdr:nvSpPr>
      <xdr:spPr>
        <a:xfrm>
          <a:off x="3606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92710</xdr:rowOff>
    </xdr:from>
    <xdr:to>
      <xdr:col>15</xdr:col>
      <xdr:colOff>98425</xdr:colOff>
      <xdr:row>35</xdr:row>
      <xdr:rowOff>129286</xdr:rowOff>
    </xdr:to>
    <xdr:cxnSp macro="">
      <xdr:nvCxnSpPr>
        <xdr:cNvPr id="70" name="直線コネクタ 69"/>
        <xdr:cNvCxnSpPr/>
      </xdr:nvCxnSpPr>
      <xdr:spPr>
        <a:xfrm flipV="1">
          <a:off x="2209800" y="60934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94488</xdr:rowOff>
    </xdr:from>
    <xdr:to>
      <xdr:col>15</xdr:col>
      <xdr:colOff>149225</xdr:colOff>
      <xdr:row>35</xdr:row>
      <xdr:rowOff>24638</xdr:rowOff>
    </xdr:to>
    <xdr:sp macro="" textlink="">
      <xdr:nvSpPr>
        <xdr:cNvPr id="71" name="フローチャート: 判断 70"/>
        <xdr:cNvSpPr/>
      </xdr:nvSpPr>
      <xdr:spPr>
        <a:xfrm>
          <a:off x="3048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34815</xdr:rowOff>
    </xdr:from>
    <xdr:ext cx="762000" cy="259045"/>
    <xdr:sp macro="" textlink="">
      <xdr:nvSpPr>
        <xdr:cNvPr id="72" name="テキスト ボックス 71"/>
        <xdr:cNvSpPr txBox="1"/>
      </xdr:nvSpPr>
      <xdr:spPr>
        <a:xfrm>
          <a:off x="2717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37846</xdr:rowOff>
    </xdr:from>
    <xdr:to>
      <xdr:col>11</xdr:col>
      <xdr:colOff>9525</xdr:colOff>
      <xdr:row>35</xdr:row>
      <xdr:rowOff>129286</xdr:rowOff>
    </xdr:to>
    <xdr:cxnSp macro="">
      <xdr:nvCxnSpPr>
        <xdr:cNvPr id="73" name="直線コネクタ 72"/>
        <xdr:cNvCxnSpPr/>
      </xdr:nvCxnSpPr>
      <xdr:spPr>
        <a:xfrm>
          <a:off x="1320800" y="603859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94488</xdr:rowOff>
    </xdr:from>
    <xdr:to>
      <xdr:col>11</xdr:col>
      <xdr:colOff>60325</xdr:colOff>
      <xdr:row>35</xdr:row>
      <xdr:rowOff>24638</xdr:rowOff>
    </xdr:to>
    <xdr:sp macro="" textlink="">
      <xdr:nvSpPr>
        <xdr:cNvPr id="74" name="フローチャート: 判断 73"/>
        <xdr:cNvSpPr/>
      </xdr:nvSpPr>
      <xdr:spPr>
        <a:xfrm>
          <a:off x="2159000" y="5923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34815</xdr:rowOff>
    </xdr:from>
    <xdr:ext cx="762000" cy="259045"/>
    <xdr:sp macro="" textlink="">
      <xdr:nvSpPr>
        <xdr:cNvPr id="75" name="テキスト ボックス 74"/>
        <xdr:cNvSpPr txBox="1"/>
      </xdr:nvSpPr>
      <xdr:spPr>
        <a:xfrm>
          <a:off x="1828800" y="569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121920</xdr:rowOff>
    </xdr:from>
    <xdr:to>
      <xdr:col>6</xdr:col>
      <xdr:colOff>171450</xdr:colOff>
      <xdr:row>35</xdr:row>
      <xdr:rowOff>52070</xdr:rowOff>
    </xdr:to>
    <xdr:sp macro="" textlink="">
      <xdr:nvSpPr>
        <xdr:cNvPr id="76" name="フローチャート: 判断 75"/>
        <xdr:cNvSpPr/>
      </xdr:nvSpPr>
      <xdr:spPr>
        <a:xfrm>
          <a:off x="12700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62247</xdr:rowOff>
    </xdr:from>
    <xdr:ext cx="762000" cy="259045"/>
    <xdr:sp macro="" textlink="">
      <xdr:nvSpPr>
        <xdr:cNvPr id="77" name="テキスト ボックス 76"/>
        <xdr:cNvSpPr txBox="1"/>
      </xdr:nvSpPr>
      <xdr:spPr>
        <a:xfrm>
          <a:off x="939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83" name="楕円 82"/>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25417</xdr:rowOff>
    </xdr:from>
    <xdr:ext cx="762000" cy="259045"/>
    <xdr:sp macro="" textlink="">
      <xdr:nvSpPr>
        <xdr:cNvPr id="84" name="人件費該当値テキスト"/>
        <xdr:cNvSpPr txBox="1"/>
      </xdr:nvSpPr>
      <xdr:spPr>
        <a:xfrm>
          <a:off x="4914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60198</xdr:rowOff>
    </xdr:from>
    <xdr:to>
      <xdr:col>20</xdr:col>
      <xdr:colOff>38100</xdr:colOff>
      <xdr:row>35</xdr:row>
      <xdr:rowOff>161798</xdr:rowOff>
    </xdr:to>
    <xdr:sp macro="" textlink="">
      <xdr:nvSpPr>
        <xdr:cNvPr id="85" name="楕円 84"/>
        <xdr:cNvSpPr/>
      </xdr:nvSpPr>
      <xdr:spPr>
        <a:xfrm>
          <a:off x="3937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146575</xdr:rowOff>
    </xdr:from>
    <xdr:ext cx="736600" cy="259045"/>
    <xdr:sp macro="" textlink="">
      <xdr:nvSpPr>
        <xdr:cNvPr id="86" name="テキスト ボックス 85"/>
        <xdr:cNvSpPr txBox="1"/>
      </xdr:nvSpPr>
      <xdr:spPr>
        <a:xfrm>
          <a:off x="3606800" y="61473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41910</xdr:rowOff>
    </xdr:from>
    <xdr:to>
      <xdr:col>15</xdr:col>
      <xdr:colOff>149225</xdr:colOff>
      <xdr:row>35</xdr:row>
      <xdr:rowOff>143510</xdr:rowOff>
    </xdr:to>
    <xdr:sp macro="" textlink="">
      <xdr:nvSpPr>
        <xdr:cNvPr id="87" name="楕円 86"/>
        <xdr:cNvSpPr/>
      </xdr:nvSpPr>
      <xdr:spPr>
        <a:xfrm>
          <a:off x="3048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128287</xdr:rowOff>
    </xdr:from>
    <xdr:ext cx="762000" cy="259045"/>
    <xdr:sp macro="" textlink="">
      <xdr:nvSpPr>
        <xdr:cNvPr id="88" name="テキスト ボックス 87"/>
        <xdr:cNvSpPr txBox="1"/>
      </xdr:nvSpPr>
      <xdr:spPr>
        <a:xfrm>
          <a:off x="2717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78486</xdr:rowOff>
    </xdr:from>
    <xdr:to>
      <xdr:col>11</xdr:col>
      <xdr:colOff>60325</xdr:colOff>
      <xdr:row>36</xdr:row>
      <xdr:rowOff>8636</xdr:rowOff>
    </xdr:to>
    <xdr:sp macro="" textlink="">
      <xdr:nvSpPr>
        <xdr:cNvPr id="89" name="楕円 88"/>
        <xdr:cNvSpPr/>
      </xdr:nvSpPr>
      <xdr:spPr>
        <a:xfrm>
          <a:off x="2159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164863</xdr:rowOff>
    </xdr:from>
    <xdr:ext cx="762000" cy="259045"/>
    <xdr:sp macro="" textlink="">
      <xdr:nvSpPr>
        <xdr:cNvPr id="90" name="テキスト ボックス 89"/>
        <xdr:cNvSpPr txBox="1"/>
      </xdr:nvSpPr>
      <xdr:spPr>
        <a:xfrm>
          <a:off x="1828800" y="616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158496</xdr:rowOff>
    </xdr:from>
    <xdr:to>
      <xdr:col>6</xdr:col>
      <xdr:colOff>171450</xdr:colOff>
      <xdr:row>35</xdr:row>
      <xdr:rowOff>88646</xdr:rowOff>
    </xdr:to>
    <xdr:sp macro="" textlink="">
      <xdr:nvSpPr>
        <xdr:cNvPr id="91" name="楕円 90"/>
        <xdr:cNvSpPr/>
      </xdr:nvSpPr>
      <xdr:spPr>
        <a:xfrm>
          <a:off x="1270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73423</xdr:rowOff>
    </xdr:from>
    <xdr:ext cx="762000" cy="259045"/>
    <xdr:sp macro="" textlink="">
      <xdr:nvSpPr>
        <xdr:cNvPr id="92" name="テキスト ボックス 91"/>
        <xdr:cNvSpPr txBox="1"/>
      </xdr:nvSpPr>
      <xdr:spPr>
        <a:xfrm>
          <a:off x="939800" y="6074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新型コロナウイルス感染症対策に係る事業費が大幅に増加したことに伴い、物件費についても</a:t>
          </a:r>
          <a:r>
            <a:rPr lang="en-US" altLang="ja-JP" sz="1100">
              <a:solidFill>
                <a:schemeClr val="tx1"/>
              </a:solidFill>
              <a:effectLst/>
              <a:latin typeface="+mn-lt"/>
              <a:ea typeface="+mn-ea"/>
              <a:cs typeface="+mn-cs"/>
            </a:rPr>
            <a:t>0.5</a:t>
          </a:r>
          <a:r>
            <a:rPr lang="ja-JP" altLang="ja-JP" sz="1100">
              <a:solidFill>
                <a:schemeClr val="tx1"/>
              </a:solidFill>
              <a:effectLst/>
              <a:latin typeface="+mn-lt"/>
              <a:ea typeface="+mn-ea"/>
              <a:cs typeface="+mn-cs"/>
            </a:rPr>
            <a:t>ポイント増加する結果</a:t>
          </a:r>
          <a:r>
            <a:rPr lang="ja-JP" altLang="ja-JP" sz="1100">
              <a:solidFill>
                <a:schemeClr val="dk1"/>
              </a:solidFill>
              <a:effectLst/>
              <a:latin typeface="+mn-lt"/>
              <a:ea typeface="+mn-ea"/>
              <a:cs typeface="+mn-cs"/>
            </a:rPr>
            <a:t>となった。</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類似団体平均となっているが、引き続き、各施設の管理経費や一般行政経費において、ムダの排除・節減等により、経費削減を図る。</a:t>
          </a:r>
          <a:endParaRPr lang="en-US" altLang="ja-JP" sz="1100">
            <a:solidFill>
              <a:schemeClr val="dk1"/>
            </a:solidFill>
            <a:effectLst/>
            <a:latin typeface="+mn-lt"/>
            <a:ea typeface="+mn-ea"/>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77470</xdr:rowOff>
    </xdr:from>
    <xdr:to>
      <xdr:col>82</xdr:col>
      <xdr:colOff>107950</xdr:colOff>
      <xdr:row>17</xdr:row>
      <xdr:rowOff>115570</xdr:rowOff>
    </xdr:to>
    <xdr:cxnSp macro="">
      <xdr:nvCxnSpPr>
        <xdr:cNvPr id="125" name="直線コネクタ 124"/>
        <xdr:cNvCxnSpPr/>
      </xdr:nvCxnSpPr>
      <xdr:spPr>
        <a:xfrm>
          <a:off x="15671800" y="2992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6" name="物件費平均値テキスト"/>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39370</xdr:rowOff>
    </xdr:from>
    <xdr:to>
      <xdr:col>78</xdr:col>
      <xdr:colOff>69850</xdr:colOff>
      <xdr:row>17</xdr:row>
      <xdr:rowOff>77470</xdr:rowOff>
    </xdr:to>
    <xdr:cxnSp macro="">
      <xdr:nvCxnSpPr>
        <xdr:cNvPr id="128" name="直線コネクタ 127"/>
        <xdr:cNvCxnSpPr/>
      </xdr:nvCxnSpPr>
      <xdr:spPr>
        <a:xfrm>
          <a:off x="14782800" y="29540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29" name="フローチャート: 判断 128"/>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63517</xdr:rowOff>
    </xdr:from>
    <xdr:ext cx="736600" cy="259045"/>
    <xdr:sp macro="" textlink="">
      <xdr:nvSpPr>
        <xdr:cNvPr id="130" name="テキスト ボックス 129"/>
        <xdr:cNvSpPr txBox="1"/>
      </xdr:nvSpPr>
      <xdr:spPr>
        <a:xfrm>
          <a:off x="15290800" y="314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17</xdr:row>
      <xdr:rowOff>39370</xdr:rowOff>
    </xdr:to>
    <xdr:cxnSp macro="">
      <xdr:nvCxnSpPr>
        <xdr:cNvPr id="131" name="直線コネクタ 130"/>
        <xdr:cNvCxnSpPr/>
      </xdr:nvCxnSpPr>
      <xdr:spPr>
        <a:xfrm>
          <a:off x="13893800" y="2908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2" name="フローチャート: 判断 131"/>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33037</xdr:rowOff>
    </xdr:from>
    <xdr:ext cx="762000" cy="259045"/>
    <xdr:sp macro="" textlink="">
      <xdr:nvSpPr>
        <xdr:cNvPr id="133" name="テキスト ボックス 132"/>
        <xdr:cNvSpPr txBox="1"/>
      </xdr:nvSpPr>
      <xdr:spPr>
        <a:xfrm>
          <a:off x="14401800" y="311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111760</xdr:rowOff>
    </xdr:from>
    <xdr:to>
      <xdr:col>69</xdr:col>
      <xdr:colOff>92075</xdr:colOff>
      <xdr:row>16</xdr:row>
      <xdr:rowOff>165100</xdr:rowOff>
    </xdr:to>
    <xdr:cxnSp macro="">
      <xdr:nvCxnSpPr>
        <xdr:cNvPr id="134" name="直線コネクタ 133"/>
        <xdr:cNvCxnSpPr/>
      </xdr:nvCxnSpPr>
      <xdr:spPr>
        <a:xfrm>
          <a:off x="13004800" y="28549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5" name="フローチャート: 判断 134"/>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17797</xdr:rowOff>
    </xdr:from>
    <xdr:ext cx="762000" cy="259045"/>
    <xdr:sp macro="" textlink="">
      <xdr:nvSpPr>
        <xdr:cNvPr id="136" name="テキスト ボックス 135"/>
        <xdr:cNvSpPr txBox="1"/>
      </xdr:nvSpPr>
      <xdr:spPr>
        <a:xfrm>
          <a:off x="13512800" y="310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7" name="フローチャート: 判断 136"/>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2557</xdr:rowOff>
    </xdr:from>
    <xdr:ext cx="762000" cy="259045"/>
    <xdr:sp macro="" textlink="">
      <xdr:nvSpPr>
        <xdr:cNvPr id="138" name="テキスト ボックス 137"/>
        <xdr:cNvSpPr txBox="1"/>
      </xdr:nvSpPr>
      <xdr:spPr>
        <a:xfrm>
          <a:off x="12623800" y="308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44" name="楕円 143"/>
        <xdr:cNvSpPr/>
      </xdr:nvSpPr>
      <xdr:spPr>
        <a:xfrm>
          <a:off x="164592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36847</xdr:rowOff>
    </xdr:from>
    <xdr:ext cx="762000" cy="259045"/>
    <xdr:sp macro="" textlink="">
      <xdr:nvSpPr>
        <xdr:cNvPr id="145" name="物件費該当値テキスト"/>
        <xdr:cNvSpPr txBox="1"/>
      </xdr:nvSpPr>
      <xdr:spPr>
        <a:xfrm>
          <a:off x="165989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26670</xdr:rowOff>
    </xdr:from>
    <xdr:to>
      <xdr:col>78</xdr:col>
      <xdr:colOff>120650</xdr:colOff>
      <xdr:row>17</xdr:row>
      <xdr:rowOff>128270</xdr:rowOff>
    </xdr:to>
    <xdr:sp macro="" textlink="">
      <xdr:nvSpPr>
        <xdr:cNvPr id="146" name="楕円 145"/>
        <xdr:cNvSpPr/>
      </xdr:nvSpPr>
      <xdr:spPr>
        <a:xfrm>
          <a:off x="15621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138447</xdr:rowOff>
    </xdr:from>
    <xdr:ext cx="736600" cy="259045"/>
    <xdr:sp macro="" textlink="">
      <xdr:nvSpPr>
        <xdr:cNvPr id="147" name="テキスト ボックス 146"/>
        <xdr:cNvSpPr txBox="1"/>
      </xdr:nvSpPr>
      <xdr:spPr>
        <a:xfrm>
          <a:off x="15290800" y="2710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160020</xdr:rowOff>
    </xdr:from>
    <xdr:to>
      <xdr:col>74</xdr:col>
      <xdr:colOff>31750</xdr:colOff>
      <xdr:row>17</xdr:row>
      <xdr:rowOff>90170</xdr:rowOff>
    </xdr:to>
    <xdr:sp macro="" textlink="">
      <xdr:nvSpPr>
        <xdr:cNvPr id="148" name="楕円 147"/>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100347</xdr:rowOff>
    </xdr:from>
    <xdr:ext cx="762000" cy="259045"/>
    <xdr:sp macro="" textlink="">
      <xdr:nvSpPr>
        <xdr:cNvPr id="149" name="テキスト ボックス 148"/>
        <xdr:cNvSpPr txBox="1"/>
      </xdr:nvSpPr>
      <xdr:spPr>
        <a:xfrm>
          <a:off x="14401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0" name="楕円 149"/>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51" name="テキスト ボックス 150"/>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60960</xdr:rowOff>
    </xdr:from>
    <xdr:to>
      <xdr:col>65</xdr:col>
      <xdr:colOff>53975</xdr:colOff>
      <xdr:row>16</xdr:row>
      <xdr:rowOff>162560</xdr:rowOff>
    </xdr:to>
    <xdr:sp macro="" textlink="">
      <xdr:nvSpPr>
        <xdr:cNvPr id="152" name="楕円 151"/>
        <xdr:cNvSpPr/>
      </xdr:nvSpPr>
      <xdr:spPr>
        <a:xfrm>
          <a:off x="12954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1287</xdr:rowOff>
    </xdr:from>
    <xdr:ext cx="762000" cy="259045"/>
    <xdr:sp macro="" textlink="">
      <xdr:nvSpPr>
        <xdr:cNvPr id="153" name="テキスト ボックス 152"/>
        <xdr:cNvSpPr txBox="1"/>
      </xdr:nvSpPr>
      <xdr:spPr>
        <a:xfrm>
          <a:off x="12623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コロナ禍の影響により医療費扶助費やこども医療費助成費、保育実施費などで減少がみられ、充当一般財源（比率算定の分子）は減少した。</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類似団体との比較では、生活保護費が平均を大きく上回っていることが、比率を引き上げる要因と考えられる。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162378</xdr:rowOff>
    </xdr:from>
    <xdr:to>
      <xdr:col>24</xdr:col>
      <xdr:colOff>25400</xdr:colOff>
      <xdr:row>56</xdr:row>
      <xdr:rowOff>165100</xdr:rowOff>
    </xdr:to>
    <xdr:cxnSp macro="">
      <xdr:nvCxnSpPr>
        <xdr:cNvPr id="188" name="直線コネクタ 187"/>
        <xdr:cNvCxnSpPr/>
      </xdr:nvCxnSpPr>
      <xdr:spPr>
        <a:xfrm flipV="1">
          <a:off x="3987800" y="9592128"/>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41020</xdr:rowOff>
    </xdr:from>
    <xdr:ext cx="762000" cy="259045"/>
    <xdr:sp macro="" textlink="">
      <xdr:nvSpPr>
        <xdr:cNvPr id="189" name="扶助費平均値テキスト"/>
        <xdr:cNvSpPr txBox="1"/>
      </xdr:nvSpPr>
      <xdr:spPr>
        <a:xfrm>
          <a:off x="4914900" y="929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154215</xdr:rowOff>
    </xdr:from>
    <xdr:to>
      <xdr:col>19</xdr:col>
      <xdr:colOff>187325</xdr:colOff>
      <xdr:row>56</xdr:row>
      <xdr:rowOff>165100</xdr:rowOff>
    </xdr:to>
    <xdr:cxnSp macro="">
      <xdr:nvCxnSpPr>
        <xdr:cNvPr id="191" name="直線コネクタ 190"/>
        <xdr:cNvCxnSpPr/>
      </xdr:nvCxnSpPr>
      <xdr:spPr>
        <a:xfrm>
          <a:off x="3098800" y="97554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2" name="フローチャート: 判断 191"/>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193" name="テキスト ボックス 192"/>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110672</xdr:rowOff>
    </xdr:from>
    <xdr:to>
      <xdr:col>15</xdr:col>
      <xdr:colOff>98425</xdr:colOff>
      <xdr:row>56</xdr:row>
      <xdr:rowOff>154215</xdr:rowOff>
    </xdr:to>
    <xdr:cxnSp macro="">
      <xdr:nvCxnSpPr>
        <xdr:cNvPr id="194" name="直線コネクタ 193"/>
        <xdr:cNvCxnSpPr/>
      </xdr:nvCxnSpPr>
      <xdr:spPr>
        <a:xfrm>
          <a:off x="2209800" y="9711872"/>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5" name="フローチャート: 判断 194"/>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8362</xdr:rowOff>
    </xdr:from>
    <xdr:ext cx="762000" cy="259045"/>
    <xdr:sp macro="" textlink="">
      <xdr:nvSpPr>
        <xdr:cNvPr id="196" name="テキスト ボックス 195"/>
        <xdr:cNvSpPr txBox="1"/>
      </xdr:nvSpPr>
      <xdr:spPr>
        <a:xfrm>
          <a:off x="2717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110672</xdr:rowOff>
    </xdr:from>
    <xdr:to>
      <xdr:col>11</xdr:col>
      <xdr:colOff>9525</xdr:colOff>
      <xdr:row>56</xdr:row>
      <xdr:rowOff>143328</xdr:rowOff>
    </xdr:to>
    <xdr:cxnSp macro="">
      <xdr:nvCxnSpPr>
        <xdr:cNvPr id="197" name="直線コネクタ 196"/>
        <xdr:cNvCxnSpPr/>
      </xdr:nvCxnSpPr>
      <xdr:spPr>
        <a:xfrm flipV="1">
          <a:off x="1320800" y="9711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198" name="フローチャート: 判断 197"/>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158042</xdr:rowOff>
    </xdr:from>
    <xdr:ext cx="762000" cy="259045"/>
    <xdr:sp macro="" textlink="">
      <xdr:nvSpPr>
        <xdr:cNvPr id="199" name="テキスト ボックス 198"/>
        <xdr:cNvSpPr txBox="1"/>
      </xdr:nvSpPr>
      <xdr:spPr>
        <a:xfrm>
          <a:off x="1828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0" name="フローチャート: 判断 199"/>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136270</xdr:rowOff>
    </xdr:from>
    <xdr:ext cx="762000" cy="259045"/>
    <xdr:sp macro="" textlink="">
      <xdr:nvSpPr>
        <xdr:cNvPr id="201" name="テキスト ボックス 200"/>
        <xdr:cNvSpPr txBox="1"/>
      </xdr:nvSpPr>
      <xdr:spPr>
        <a:xfrm>
          <a:off x="939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111578</xdr:rowOff>
    </xdr:from>
    <xdr:to>
      <xdr:col>24</xdr:col>
      <xdr:colOff>76200</xdr:colOff>
      <xdr:row>56</xdr:row>
      <xdr:rowOff>41728</xdr:rowOff>
    </xdr:to>
    <xdr:sp macro="" textlink="">
      <xdr:nvSpPr>
        <xdr:cNvPr id="207" name="楕円 206"/>
        <xdr:cNvSpPr/>
      </xdr:nvSpPr>
      <xdr:spPr>
        <a:xfrm>
          <a:off x="4775200" y="95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83655</xdr:rowOff>
    </xdr:from>
    <xdr:ext cx="762000" cy="259045"/>
    <xdr:sp macro="" textlink="">
      <xdr:nvSpPr>
        <xdr:cNvPr id="208" name="扶助費該当値テキスト"/>
        <xdr:cNvSpPr txBox="1"/>
      </xdr:nvSpPr>
      <xdr:spPr>
        <a:xfrm>
          <a:off x="4914900" y="951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9" name="楕円 208"/>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10" name="テキスト ボックス 209"/>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103415</xdr:rowOff>
    </xdr:from>
    <xdr:to>
      <xdr:col>15</xdr:col>
      <xdr:colOff>149225</xdr:colOff>
      <xdr:row>57</xdr:row>
      <xdr:rowOff>33565</xdr:rowOff>
    </xdr:to>
    <xdr:sp macro="" textlink="">
      <xdr:nvSpPr>
        <xdr:cNvPr id="211" name="楕円 210"/>
        <xdr:cNvSpPr/>
      </xdr:nvSpPr>
      <xdr:spPr>
        <a:xfrm>
          <a:off x="3048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18342</xdr:rowOff>
    </xdr:from>
    <xdr:ext cx="762000" cy="259045"/>
    <xdr:sp macro="" textlink="">
      <xdr:nvSpPr>
        <xdr:cNvPr id="212" name="テキスト ボックス 211"/>
        <xdr:cNvSpPr txBox="1"/>
      </xdr:nvSpPr>
      <xdr:spPr>
        <a:xfrm>
          <a:off x="2717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59872</xdr:rowOff>
    </xdr:from>
    <xdr:to>
      <xdr:col>11</xdr:col>
      <xdr:colOff>60325</xdr:colOff>
      <xdr:row>56</xdr:row>
      <xdr:rowOff>161472</xdr:rowOff>
    </xdr:to>
    <xdr:sp macro="" textlink="">
      <xdr:nvSpPr>
        <xdr:cNvPr id="213" name="楕円 212"/>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214" name="テキスト ボックス 213"/>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92528</xdr:rowOff>
    </xdr:from>
    <xdr:to>
      <xdr:col>6</xdr:col>
      <xdr:colOff>171450</xdr:colOff>
      <xdr:row>57</xdr:row>
      <xdr:rowOff>22678</xdr:rowOff>
    </xdr:to>
    <xdr:sp macro="" textlink="">
      <xdr:nvSpPr>
        <xdr:cNvPr id="215" name="楕円 214"/>
        <xdr:cNvSpPr/>
      </xdr:nvSpPr>
      <xdr:spPr>
        <a:xfrm>
          <a:off x="1270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7455</xdr:rowOff>
    </xdr:from>
    <xdr:ext cx="762000" cy="259045"/>
    <xdr:sp macro="" textlink="">
      <xdr:nvSpPr>
        <xdr:cNvPr id="216" name="テキスト ボックス 215"/>
        <xdr:cNvSpPr txBox="1"/>
      </xdr:nvSpPr>
      <xdr:spPr>
        <a:xfrm>
          <a:off x="939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昨年度と比較し</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ポイント増加しているが、冬場の積雪量が多い年であったため、除排雪にかかる委託費が増加したことなどにより、充当一般財源（比率算定における分子）が増加し</a:t>
          </a:r>
          <a:r>
            <a:rPr lang="ja-JP" altLang="en-US" sz="1100">
              <a:solidFill>
                <a:schemeClr val="dk1"/>
              </a:solidFill>
              <a:effectLst/>
              <a:latin typeface="+mn-lt"/>
              <a:ea typeface="+mn-ea"/>
              <a:cs typeface="+mn-cs"/>
            </a:rPr>
            <a:t>たことが</a:t>
          </a:r>
          <a:r>
            <a:rPr lang="ja-JP" altLang="ja-JP" sz="1100">
              <a:solidFill>
                <a:schemeClr val="dk1"/>
              </a:solidFill>
              <a:effectLst/>
              <a:latin typeface="+mn-lt"/>
              <a:ea typeface="+mn-ea"/>
              <a:cs typeface="+mn-cs"/>
            </a:rPr>
            <a:t>主な原因である。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98425</xdr:rowOff>
    </xdr:from>
    <xdr:to>
      <xdr:col>82</xdr:col>
      <xdr:colOff>107950</xdr:colOff>
      <xdr:row>57</xdr:row>
      <xdr:rowOff>146050</xdr:rowOff>
    </xdr:to>
    <xdr:cxnSp macro="">
      <xdr:nvCxnSpPr>
        <xdr:cNvPr id="253" name="直線コネクタ 252"/>
        <xdr:cNvCxnSpPr/>
      </xdr:nvCxnSpPr>
      <xdr:spPr>
        <a:xfrm>
          <a:off x="15671800" y="987107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4"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50800</xdr:rowOff>
    </xdr:from>
    <xdr:to>
      <xdr:col>78</xdr:col>
      <xdr:colOff>69850</xdr:colOff>
      <xdr:row>57</xdr:row>
      <xdr:rowOff>98425</xdr:rowOff>
    </xdr:to>
    <xdr:cxnSp macro="">
      <xdr:nvCxnSpPr>
        <xdr:cNvPr id="256" name="直線コネクタ 255"/>
        <xdr:cNvCxnSpPr/>
      </xdr:nvCxnSpPr>
      <xdr:spPr>
        <a:xfrm>
          <a:off x="14782800" y="982345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xdr:rowOff>
    </xdr:from>
    <xdr:to>
      <xdr:col>78</xdr:col>
      <xdr:colOff>120650</xdr:colOff>
      <xdr:row>58</xdr:row>
      <xdr:rowOff>111125</xdr:rowOff>
    </xdr:to>
    <xdr:sp macro="" textlink="">
      <xdr:nvSpPr>
        <xdr:cNvPr id="257" name="フローチャート: 判断 256"/>
        <xdr:cNvSpPr/>
      </xdr:nvSpPr>
      <xdr:spPr>
        <a:xfrm>
          <a:off x="15621000" y="9953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95902</xdr:rowOff>
    </xdr:from>
    <xdr:ext cx="736600" cy="259045"/>
    <xdr:sp macro="" textlink="">
      <xdr:nvSpPr>
        <xdr:cNvPr id="258" name="テキスト ボックス 257"/>
        <xdr:cNvSpPr txBox="1"/>
      </xdr:nvSpPr>
      <xdr:spPr>
        <a:xfrm>
          <a:off x="15290800" y="10040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50800</xdr:rowOff>
    </xdr:from>
    <xdr:to>
      <xdr:col>73</xdr:col>
      <xdr:colOff>180975</xdr:colOff>
      <xdr:row>57</xdr:row>
      <xdr:rowOff>117475</xdr:rowOff>
    </xdr:to>
    <xdr:cxnSp macro="">
      <xdr:nvCxnSpPr>
        <xdr:cNvPr id="259" name="直線コネクタ 258"/>
        <xdr:cNvCxnSpPr/>
      </xdr:nvCxnSpPr>
      <xdr:spPr>
        <a:xfrm flipV="1">
          <a:off x="13893800" y="98234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47625</xdr:rowOff>
    </xdr:from>
    <xdr:to>
      <xdr:col>74</xdr:col>
      <xdr:colOff>31750</xdr:colOff>
      <xdr:row>58</xdr:row>
      <xdr:rowOff>149225</xdr:rowOff>
    </xdr:to>
    <xdr:sp macro="" textlink="">
      <xdr:nvSpPr>
        <xdr:cNvPr id="260" name="フローチャート: 判断 259"/>
        <xdr:cNvSpPr/>
      </xdr:nvSpPr>
      <xdr:spPr>
        <a:xfrm>
          <a:off x="14732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134002</xdr:rowOff>
    </xdr:from>
    <xdr:ext cx="762000" cy="259045"/>
    <xdr:sp macro="" textlink="">
      <xdr:nvSpPr>
        <xdr:cNvPr id="261" name="テキスト ボックス 260"/>
        <xdr:cNvSpPr txBox="1"/>
      </xdr:nvSpPr>
      <xdr:spPr>
        <a:xfrm>
          <a:off x="14401800" y="1007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117475</xdr:rowOff>
    </xdr:from>
    <xdr:to>
      <xdr:col>69</xdr:col>
      <xdr:colOff>92075</xdr:colOff>
      <xdr:row>60</xdr:row>
      <xdr:rowOff>22225</xdr:rowOff>
    </xdr:to>
    <xdr:cxnSp macro="">
      <xdr:nvCxnSpPr>
        <xdr:cNvPr id="262" name="直線コネクタ 261"/>
        <xdr:cNvCxnSpPr/>
      </xdr:nvCxnSpPr>
      <xdr:spPr>
        <a:xfrm flipV="1">
          <a:off x="13004800" y="9890125"/>
          <a:ext cx="889000" cy="41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76200</xdr:rowOff>
    </xdr:from>
    <xdr:to>
      <xdr:col>69</xdr:col>
      <xdr:colOff>142875</xdr:colOff>
      <xdr:row>59</xdr:row>
      <xdr:rowOff>6350</xdr:rowOff>
    </xdr:to>
    <xdr:sp macro="" textlink="">
      <xdr:nvSpPr>
        <xdr:cNvPr id="263" name="フローチャート: 判断 262"/>
        <xdr:cNvSpPr/>
      </xdr:nvSpPr>
      <xdr:spPr>
        <a:xfrm>
          <a:off x="13843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64" name="テキスト ボックス 263"/>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85725</xdr:rowOff>
    </xdr:from>
    <xdr:to>
      <xdr:col>65</xdr:col>
      <xdr:colOff>53975</xdr:colOff>
      <xdr:row>59</xdr:row>
      <xdr:rowOff>15875</xdr:rowOff>
    </xdr:to>
    <xdr:sp macro="" textlink="">
      <xdr:nvSpPr>
        <xdr:cNvPr id="265" name="フローチャート: 判断 264"/>
        <xdr:cNvSpPr/>
      </xdr:nvSpPr>
      <xdr:spPr>
        <a:xfrm>
          <a:off x="12954000" y="1002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26052</xdr:rowOff>
    </xdr:from>
    <xdr:ext cx="762000" cy="259045"/>
    <xdr:sp macro="" textlink="">
      <xdr:nvSpPr>
        <xdr:cNvPr id="266" name="テキスト ボックス 265"/>
        <xdr:cNvSpPr txBox="1"/>
      </xdr:nvSpPr>
      <xdr:spPr>
        <a:xfrm>
          <a:off x="12623800" y="979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72" name="楕円 271"/>
        <xdr:cNvSpPr/>
      </xdr:nvSpPr>
      <xdr:spPr>
        <a:xfrm>
          <a:off x="164592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67327</xdr:rowOff>
    </xdr:from>
    <xdr:ext cx="762000" cy="259045"/>
    <xdr:sp macro="" textlink="">
      <xdr:nvSpPr>
        <xdr:cNvPr id="273" name="その他該当値テキスト"/>
        <xdr:cNvSpPr txBox="1"/>
      </xdr:nvSpPr>
      <xdr:spPr>
        <a:xfrm>
          <a:off x="165989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47625</xdr:rowOff>
    </xdr:from>
    <xdr:to>
      <xdr:col>78</xdr:col>
      <xdr:colOff>120650</xdr:colOff>
      <xdr:row>57</xdr:row>
      <xdr:rowOff>149225</xdr:rowOff>
    </xdr:to>
    <xdr:sp macro="" textlink="">
      <xdr:nvSpPr>
        <xdr:cNvPr id="274" name="楕円 273"/>
        <xdr:cNvSpPr/>
      </xdr:nvSpPr>
      <xdr:spPr>
        <a:xfrm>
          <a:off x="156210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159402</xdr:rowOff>
    </xdr:from>
    <xdr:ext cx="736600" cy="259045"/>
    <xdr:sp macro="" textlink="">
      <xdr:nvSpPr>
        <xdr:cNvPr id="275" name="テキスト ボックス 274"/>
        <xdr:cNvSpPr txBox="1"/>
      </xdr:nvSpPr>
      <xdr:spPr>
        <a:xfrm>
          <a:off x="15290800" y="9589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0</xdr:rowOff>
    </xdr:from>
    <xdr:to>
      <xdr:col>74</xdr:col>
      <xdr:colOff>31750</xdr:colOff>
      <xdr:row>57</xdr:row>
      <xdr:rowOff>101600</xdr:rowOff>
    </xdr:to>
    <xdr:sp macro="" textlink="">
      <xdr:nvSpPr>
        <xdr:cNvPr id="276" name="楕円 275"/>
        <xdr:cNvSpPr/>
      </xdr:nvSpPr>
      <xdr:spPr>
        <a:xfrm>
          <a:off x="14732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111777</xdr:rowOff>
    </xdr:from>
    <xdr:ext cx="762000" cy="259045"/>
    <xdr:sp macro="" textlink="">
      <xdr:nvSpPr>
        <xdr:cNvPr id="277" name="テキスト ボックス 276"/>
        <xdr:cNvSpPr txBox="1"/>
      </xdr:nvSpPr>
      <xdr:spPr>
        <a:xfrm>
          <a:off x="14401800" y="9541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66675</xdr:rowOff>
    </xdr:from>
    <xdr:to>
      <xdr:col>69</xdr:col>
      <xdr:colOff>142875</xdr:colOff>
      <xdr:row>57</xdr:row>
      <xdr:rowOff>168275</xdr:rowOff>
    </xdr:to>
    <xdr:sp macro="" textlink="">
      <xdr:nvSpPr>
        <xdr:cNvPr id="278" name="楕円 277"/>
        <xdr:cNvSpPr/>
      </xdr:nvSpPr>
      <xdr:spPr>
        <a:xfrm>
          <a:off x="13843000" y="983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7002</xdr:rowOff>
    </xdr:from>
    <xdr:ext cx="762000" cy="259045"/>
    <xdr:sp macro="" textlink="">
      <xdr:nvSpPr>
        <xdr:cNvPr id="279" name="テキスト ボックス 278"/>
        <xdr:cNvSpPr txBox="1"/>
      </xdr:nvSpPr>
      <xdr:spPr>
        <a:xfrm>
          <a:off x="13512800" y="9608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142875</xdr:rowOff>
    </xdr:from>
    <xdr:to>
      <xdr:col>65</xdr:col>
      <xdr:colOff>53975</xdr:colOff>
      <xdr:row>60</xdr:row>
      <xdr:rowOff>73025</xdr:rowOff>
    </xdr:to>
    <xdr:sp macro="" textlink="">
      <xdr:nvSpPr>
        <xdr:cNvPr id="280" name="楕円 279"/>
        <xdr:cNvSpPr/>
      </xdr:nvSpPr>
      <xdr:spPr>
        <a:xfrm>
          <a:off x="12954000" y="1025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57802</xdr:rowOff>
    </xdr:from>
    <xdr:ext cx="762000" cy="259045"/>
    <xdr:sp macro="" textlink="">
      <xdr:nvSpPr>
        <xdr:cNvPr id="281" name="テキスト ボックス 280"/>
        <xdr:cNvSpPr txBox="1"/>
      </xdr:nvSpPr>
      <xdr:spPr>
        <a:xfrm>
          <a:off x="12623800" y="10344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福祉活動助成費、学童保育助成費、下水道事業繰出金の減により充当一般財源（比率算定における分子）は減少した。また経常一般財源収入（比率算定における分母）についても、市税等の減収から減少となっており、比率としては前年度比ほぼ横ばいとなった。</a:t>
          </a:r>
        </a:p>
        <a:p>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類似団体と比較すると、当市は一部事務組合に対する負担金が小さいことなどにより平均を下回っている。引き続き、費用対効果や経費負担のあり方を精査し、補助金、負担金の縮小、廃止等の見直しを行</a:t>
          </a:r>
          <a:r>
            <a:rPr lang="ja-JP" altLang="en-US" sz="1050">
              <a:solidFill>
                <a:schemeClr val="dk1"/>
              </a:solidFill>
              <a:effectLst/>
              <a:latin typeface="+mn-lt"/>
              <a:ea typeface="+mn-ea"/>
              <a:cs typeface="+mn-cs"/>
            </a:rPr>
            <a:t>っていく</a:t>
          </a:r>
          <a:r>
            <a:rPr lang="ja-JP" altLang="ja-JP" sz="1050">
              <a:solidFill>
                <a:schemeClr val="dk1"/>
              </a:solidFill>
              <a:effectLst/>
              <a:latin typeface="+mn-lt"/>
              <a:ea typeface="+mn-ea"/>
              <a:cs typeface="+mn-cs"/>
            </a:rPr>
            <a:t>。</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44704</xdr:rowOff>
    </xdr:from>
    <xdr:to>
      <xdr:col>82</xdr:col>
      <xdr:colOff>107950</xdr:colOff>
      <xdr:row>36</xdr:row>
      <xdr:rowOff>49276</xdr:rowOff>
    </xdr:to>
    <xdr:cxnSp macro="">
      <xdr:nvCxnSpPr>
        <xdr:cNvPr id="311" name="直線コネクタ 310"/>
        <xdr:cNvCxnSpPr/>
      </xdr:nvCxnSpPr>
      <xdr:spPr>
        <a:xfrm flipV="1">
          <a:off x="15671800" y="62169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12"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49276</xdr:rowOff>
    </xdr:to>
    <xdr:cxnSp macro="">
      <xdr:nvCxnSpPr>
        <xdr:cNvPr id="314" name="直線コネクタ 313"/>
        <xdr:cNvCxnSpPr/>
      </xdr:nvCxnSpPr>
      <xdr:spPr>
        <a:xfrm>
          <a:off x="14782800" y="6194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5" name="フローチャート: 判断 314"/>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148861</xdr:rowOff>
    </xdr:from>
    <xdr:ext cx="736600" cy="259045"/>
    <xdr:sp macro="" textlink="">
      <xdr:nvSpPr>
        <xdr:cNvPr id="316" name="テキスト ボックス 315"/>
        <xdr:cNvSpPr txBox="1"/>
      </xdr:nvSpPr>
      <xdr:spPr>
        <a:xfrm>
          <a:off x="15290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165862</xdr:rowOff>
    </xdr:from>
    <xdr:to>
      <xdr:col>73</xdr:col>
      <xdr:colOff>180975</xdr:colOff>
      <xdr:row>36</xdr:row>
      <xdr:rowOff>21844</xdr:rowOff>
    </xdr:to>
    <xdr:cxnSp macro="">
      <xdr:nvCxnSpPr>
        <xdr:cNvPr id="317" name="直線コネクタ 316"/>
        <xdr:cNvCxnSpPr/>
      </xdr:nvCxnSpPr>
      <xdr:spPr>
        <a:xfrm>
          <a:off x="13893800" y="616661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8" name="フローチャート: 判断 317"/>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126001</xdr:rowOff>
    </xdr:from>
    <xdr:ext cx="762000" cy="259045"/>
    <xdr:sp macro="" textlink="">
      <xdr:nvSpPr>
        <xdr:cNvPr id="319" name="テキスト ボックス 318"/>
        <xdr:cNvSpPr txBox="1"/>
      </xdr:nvSpPr>
      <xdr:spPr>
        <a:xfrm>
          <a:off x="14401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35</xdr:row>
      <xdr:rowOff>165862</xdr:rowOff>
    </xdr:to>
    <xdr:cxnSp macro="">
      <xdr:nvCxnSpPr>
        <xdr:cNvPr id="320" name="直線コネクタ 319"/>
        <xdr:cNvCxnSpPr/>
      </xdr:nvCxnSpPr>
      <xdr:spPr>
        <a:xfrm>
          <a:off x="13004800" y="5979160"/>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24" name="テキスト ボックス 323"/>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165354</xdr:rowOff>
    </xdr:from>
    <xdr:to>
      <xdr:col>82</xdr:col>
      <xdr:colOff>158750</xdr:colOff>
      <xdr:row>36</xdr:row>
      <xdr:rowOff>95504</xdr:rowOff>
    </xdr:to>
    <xdr:sp macro="" textlink="">
      <xdr:nvSpPr>
        <xdr:cNvPr id="330" name="楕円 329"/>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10431</xdr:rowOff>
    </xdr:from>
    <xdr:ext cx="762000" cy="259045"/>
    <xdr:sp macro="" textlink="">
      <xdr:nvSpPr>
        <xdr:cNvPr id="331" name="補助費等該当値テキスト"/>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32" name="楕円 331"/>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33" name="テキスト ボックス 332"/>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34" name="楕円 333"/>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35" name="テキスト ボックス 334"/>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36" name="楕円 335"/>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37" name="テキスト ボックス 336"/>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38" name="楕円 337"/>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39" name="テキスト ボックス 338"/>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市債の償還額の増加（比率算定における分子の増加）などから、前年度より</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ポイント増加しており</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か年平均では</a:t>
          </a:r>
          <a:r>
            <a:rPr lang="en-US" altLang="ja-JP" sz="1100">
              <a:solidFill>
                <a:schemeClr val="dk1"/>
              </a:solidFill>
              <a:effectLst/>
              <a:latin typeface="+mn-lt"/>
              <a:ea typeface="+mn-ea"/>
              <a:cs typeface="+mn-cs"/>
            </a:rPr>
            <a:t>0.6</a:t>
          </a:r>
          <a:r>
            <a:rPr lang="ja-JP" altLang="ja-JP" sz="1100">
              <a:solidFill>
                <a:schemeClr val="dk1"/>
              </a:solidFill>
              <a:effectLst/>
              <a:latin typeface="+mn-lt"/>
              <a:ea typeface="+mn-ea"/>
              <a:cs typeface="+mn-cs"/>
            </a:rPr>
            <a:t>ポイント増加した。</a:t>
          </a:r>
        </a:p>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類似団体と比較すると高い水準となっており、今後も中期財政計画に基づ</a:t>
          </a:r>
          <a:r>
            <a:rPr lang="ja-JP" altLang="en-US" sz="1100">
              <a:solidFill>
                <a:schemeClr val="dk1"/>
              </a:solidFill>
              <a:effectLst/>
              <a:latin typeface="+mn-lt"/>
              <a:ea typeface="+mn-ea"/>
              <a:cs typeface="+mn-cs"/>
            </a:rPr>
            <a:t>き</a:t>
          </a:r>
          <a:r>
            <a:rPr lang="ja-JP" altLang="ja-JP" sz="1100">
              <a:solidFill>
                <a:schemeClr val="dk1"/>
              </a:solidFill>
              <a:effectLst/>
              <a:latin typeface="+mn-lt"/>
              <a:ea typeface="+mn-ea"/>
              <a:cs typeface="+mn-cs"/>
            </a:rPr>
            <a:t>、公債費の抑制に努める。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8128</xdr:rowOff>
    </xdr:from>
    <xdr:to>
      <xdr:col>24</xdr:col>
      <xdr:colOff>25400</xdr:colOff>
      <xdr:row>78</xdr:row>
      <xdr:rowOff>35561</xdr:rowOff>
    </xdr:to>
    <xdr:cxnSp macro="">
      <xdr:nvCxnSpPr>
        <xdr:cNvPr id="369" name="直線コネクタ 368"/>
        <xdr:cNvCxnSpPr/>
      </xdr:nvCxnSpPr>
      <xdr:spPr>
        <a:xfrm>
          <a:off x="3987800" y="13381228"/>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0"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3556</xdr:rowOff>
    </xdr:from>
    <xdr:to>
      <xdr:col>19</xdr:col>
      <xdr:colOff>187325</xdr:colOff>
      <xdr:row>78</xdr:row>
      <xdr:rowOff>8128</xdr:rowOff>
    </xdr:to>
    <xdr:cxnSp macro="">
      <xdr:nvCxnSpPr>
        <xdr:cNvPr id="372" name="直線コネクタ 371"/>
        <xdr:cNvCxnSpPr/>
      </xdr:nvCxnSpPr>
      <xdr:spPr>
        <a:xfrm>
          <a:off x="3098800" y="1337665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73" name="フローチャート: 判断 372"/>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158259</xdr:rowOff>
    </xdr:from>
    <xdr:ext cx="736600" cy="259045"/>
    <xdr:sp macro="" textlink="">
      <xdr:nvSpPr>
        <xdr:cNvPr id="374" name="テキスト ボックス 373"/>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3556</xdr:rowOff>
    </xdr:from>
    <xdr:to>
      <xdr:col>15</xdr:col>
      <xdr:colOff>98425</xdr:colOff>
      <xdr:row>78</xdr:row>
      <xdr:rowOff>30987</xdr:rowOff>
    </xdr:to>
    <xdr:cxnSp macro="">
      <xdr:nvCxnSpPr>
        <xdr:cNvPr id="375" name="直線コネクタ 374"/>
        <xdr:cNvCxnSpPr/>
      </xdr:nvCxnSpPr>
      <xdr:spPr>
        <a:xfrm flipV="1">
          <a:off x="2209800" y="13376656"/>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6" name="フローチャート: 判断 375"/>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167403</xdr:rowOff>
    </xdr:from>
    <xdr:ext cx="762000" cy="259045"/>
    <xdr:sp macro="" textlink="">
      <xdr:nvSpPr>
        <xdr:cNvPr id="377" name="テキスト ボックス 376"/>
        <xdr:cNvSpPr txBox="1"/>
      </xdr:nvSpPr>
      <xdr:spPr>
        <a:xfrm>
          <a:off x="2717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30987</xdr:rowOff>
    </xdr:from>
    <xdr:to>
      <xdr:col>11</xdr:col>
      <xdr:colOff>9525</xdr:colOff>
      <xdr:row>78</xdr:row>
      <xdr:rowOff>81280</xdr:rowOff>
    </xdr:to>
    <xdr:cxnSp macro="">
      <xdr:nvCxnSpPr>
        <xdr:cNvPr id="378" name="直線コネクタ 377"/>
        <xdr:cNvCxnSpPr/>
      </xdr:nvCxnSpPr>
      <xdr:spPr>
        <a:xfrm flipV="1">
          <a:off x="1320800" y="13404087"/>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9" name="フローチャート: 判断 378"/>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9669</xdr:rowOff>
    </xdr:from>
    <xdr:ext cx="762000" cy="259045"/>
    <xdr:sp macro="" textlink="">
      <xdr:nvSpPr>
        <xdr:cNvPr id="380" name="テキスト ボックス 379"/>
        <xdr:cNvSpPr txBox="1"/>
      </xdr:nvSpPr>
      <xdr:spPr>
        <a:xfrm>
          <a:off x="1828800" y="13039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81" name="フローチャート: 判断 380"/>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14240</xdr:rowOff>
    </xdr:from>
    <xdr:ext cx="762000" cy="259045"/>
    <xdr:sp macro="" textlink="">
      <xdr:nvSpPr>
        <xdr:cNvPr id="382" name="テキスト ボックス 381"/>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156211</xdr:rowOff>
    </xdr:from>
    <xdr:to>
      <xdr:col>24</xdr:col>
      <xdr:colOff>76200</xdr:colOff>
      <xdr:row>78</xdr:row>
      <xdr:rowOff>86361</xdr:rowOff>
    </xdr:to>
    <xdr:sp macro="" textlink="">
      <xdr:nvSpPr>
        <xdr:cNvPr id="388" name="楕円 387"/>
        <xdr:cNvSpPr/>
      </xdr:nvSpPr>
      <xdr:spPr>
        <a:xfrm>
          <a:off x="47752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128288</xdr:rowOff>
    </xdr:from>
    <xdr:ext cx="762000" cy="259045"/>
    <xdr:sp macro="" textlink="">
      <xdr:nvSpPr>
        <xdr:cNvPr id="389" name="公債費該当値テキスト"/>
        <xdr:cNvSpPr txBox="1"/>
      </xdr:nvSpPr>
      <xdr:spPr>
        <a:xfrm>
          <a:off x="49149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128778</xdr:rowOff>
    </xdr:from>
    <xdr:to>
      <xdr:col>20</xdr:col>
      <xdr:colOff>38100</xdr:colOff>
      <xdr:row>78</xdr:row>
      <xdr:rowOff>58928</xdr:rowOff>
    </xdr:to>
    <xdr:sp macro="" textlink="">
      <xdr:nvSpPr>
        <xdr:cNvPr id="390" name="楕円 389"/>
        <xdr:cNvSpPr/>
      </xdr:nvSpPr>
      <xdr:spPr>
        <a:xfrm>
          <a:off x="39370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43705</xdr:rowOff>
    </xdr:from>
    <xdr:ext cx="736600" cy="259045"/>
    <xdr:sp macro="" textlink="">
      <xdr:nvSpPr>
        <xdr:cNvPr id="391" name="テキスト ボックス 390"/>
        <xdr:cNvSpPr txBox="1"/>
      </xdr:nvSpPr>
      <xdr:spPr>
        <a:xfrm>
          <a:off x="3606800" y="13416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124206</xdr:rowOff>
    </xdr:from>
    <xdr:to>
      <xdr:col>15</xdr:col>
      <xdr:colOff>149225</xdr:colOff>
      <xdr:row>78</xdr:row>
      <xdr:rowOff>54356</xdr:rowOff>
    </xdr:to>
    <xdr:sp macro="" textlink="">
      <xdr:nvSpPr>
        <xdr:cNvPr id="392" name="楕円 391"/>
        <xdr:cNvSpPr/>
      </xdr:nvSpPr>
      <xdr:spPr>
        <a:xfrm>
          <a:off x="3048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39133</xdr:rowOff>
    </xdr:from>
    <xdr:ext cx="762000" cy="259045"/>
    <xdr:sp macro="" textlink="">
      <xdr:nvSpPr>
        <xdr:cNvPr id="393" name="テキスト ボックス 392"/>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151637</xdr:rowOff>
    </xdr:from>
    <xdr:to>
      <xdr:col>11</xdr:col>
      <xdr:colOff>60325</xdr:colOff>
      <xdr:row>78</xdr:row>
      <xdr:rowOff>81787</xdr:rowOff>
    </xdr:to>
    <xdr:sp macro="" textlink="">
      <xdr:nvSpPr>
        <xdr:cNvPr id="394" name="楕円 393"/>
        <xdr:cNvSpPr/>
      </xdr:nvSpPr>
      <xdr:spPr>
        <a:xfrm>
          <a:off x="2159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66564</xdr:rowOff>
    </xdr:from>
    <xdr:ext cx="762000" cy="259045"/>
    <xdr:sp macro="" textlink="">
      <xdr:nvSpPr>
        <xdr:cNvPr id="395" name="テキスト ボックス 394"/>
        <xdr:cNvSpPr txBox="1"/>
      </xdr:nvSpPr>
      <xdr:spPr>
        <a:xfrm>
          <a:off x="1828800" y="1343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96" name="楕円 395"/>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397" name="テキスト ボックス 396"/>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補助費等で充当一般財源が減少しているが、人件費、物件費等、その他（維持補修費等）は、充当一般財源が増加し、トータルでは、充当一般財源（比率算定における分子）は増加している。また、市税の減収により経常一般財源収入（比率算定における分母）が減少したため、公債費以外の経常収支比率は、前年度より</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ポイント増加した。</a:t>
          </a:r>
        </a:p>
        <a:p>
          <a:r>
            <a:rPr lang="ja-JP" altLang="ja-JP" sz="1100">
              <a:solidFill>
                <a:schemeClr val="dk1"/>
              </a:solidFill>
              <a:effectLst/>
              <a:latin typeface="+mn-lt"/>
              <a:ea typeface="+mn-ea"/>
              <a:cs typeface="+mn-cs"/>
            </a:rPr>
            <a:t>　類似団体と比較すると平均を下回っているもの、 引き続き人事配置の適正化、行政事務の民間委託の活用等により、経常経費の抑制を図る。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78994</xdr:rowOff>
    </xdr:from>
    <xdr:to>
      <xdr:col>82</xdr:col>
      <xdr:colOff>107950</xdr:colOff>
      <xdr:row>77</xdr:row>
      <xdr:rowOff>129287</xdr:rowOff>
    </xdr:to>
    <xdr:cxnSp macro="">
      <xdr:nvCxnSpPr>
        <xdr:cNvPr id="428" name="直線コネクタ 427"/>
        <xdr:cNvCxnSpPr/>
      </xdr:nvCxnSpPr>
      <xdr:spPr>
        <a:xfrm>
          <a:off x="15671800" y="13280644"/>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29"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163576</xdr:rowOff>
    </xdr:from>
    <xdr:to>
      <xdr:col>78</xdr:col>
      <xdr:colOff>69850</xdr:colOff>
      <xdr:row>77</xdr:row>
      <xdr:rowOff>78994</xdr:rowOff>
    </xdr:to>
    <xdr:cxnSp macro="">
      <xdr:nvCxnSpPr>
        <xdr:cNvPr id="431" name="直線コネクタ 430"/>
        <xdr:cNvCxnSpPr/>
      </xdr:nvCxnSpPr>
      <xdr:spPr>
        <a:xfrm>
          <a:off x="14782800" y="1319377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33" name="テキスト ボックス 432"/>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140715</xdr:rowOff>
    </xdr:from>
    <xdr:to>
      <xdr:col>73</xdr:col>
      <xdr:colOff>180975</xdr:colOff>
      <xdr:row>76</xdr:row>
      <xdr:rowOff>163576</xdr:rowOff>
    </xdr:to>
    <xdr:cxnSp macro="">
      <xdr:nvCxnSpPr>
        <xdr:cNvPr id="434" name="直線コネクタ 433"/>
        <xdr:cNvCxnSpPr/>
      </xdr:nvCxnSpPr>
      <xdr:spPr>
        <a:xfrm>
          <a:off x="13893800" y="1317091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5" name="フローチャート: 判断 434"/>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6" name="テキスト ボックス 435"/>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90424</xdr:rowOff>
    </xdr:from>
    <xdr:to>
      <xdr:col>69</xdr:col>
      <xdr:colOff>92075</xdr:colOff>
      <xdr:row>76</xdr:row>
      <xdr:rowOff>140715</xdr:rowOff>
    </xdr:to>
    <xdr:cxnSp macro="">
      <xdr:nvCxnSpPr>
        <xdr:cNvPr id="437" name="直線コネクタ 436"/>
        <xdr:cNvCxnSpPr/>
      </xdr:nvCxnSpPr>
      <xdr:spPr>
        <a:xfrm>
          <a:off x="13004800" y="1312062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8" name="フローチャート: 判断 437"/>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39" name="テキスト ボックス 438"/>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40" name="フローチャート: 判断 439"/>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41" name="テキスト ボックス 440"/>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78487</xdr:rowOff>
    </xdr:from>
    <xdr:to>
      <xdr:col>82</xdr:col>
      <xdr:colOff>158750</xdr:colOff>
      <xdr:row>78</xdr:row>
      <xdr:rowOff>8637</xdr:rowOff>
    </xdr:to>
    <xdr:sp macro="" textlink="">
      <xdr:nvSpPr>
        <xdr:cNvPr id="447" name="楕円 446"/>
        <xdr:cNvSpPr/>
      </xdr:nvSpPr>
      <xdr:spPr>
        <a:xfrm>
          <a:off x="164592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95014</xdr:rowOff>
    </xdr:from>
    <xdr:ext cx="762000" cy="259045"/>
    <xdr:sp macro="" textlink="">
      <xdr:nvSpPr>
        <xdr:cNvPr id="448" name="公債費以外該当値テキスト"/>
        <xdr:cNvSpPr txBox="1"/>
      </xdr:nvSpPr>
      <xdr:spPr>
        <a:xfrm>
          <a:off x="16598900" y="13125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28194</xdr:rowOff>
    </xdr:from>
    <xdr:to>
      <xdr:col>78</xdr:col>
      <xdr:colOff>120650</xdr:colOff>
      <xdr:row>77</xdr:row>
      <xdr:rowOff>129794</xdr:rowOff>
    </xdr:to>
    <xdr:sp macro="" textlink="">
      <xdr:nvSpPr>
        <xdr:cNvPr id="449" name="楕円 448"/>
        <xdr:cNvSpPr/>
      </xdr:nvSpPr>
      <xdr:spPr>
        <a:xfrm>
          <a:off x="15621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50" name="テキスト ボックス 449"/>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112776</xdr:rowOff>
    </xdr:from>
    <xdr:to>
      <xdr:col>74</xdr:col>
      <xdr:colOff>31750</xdr:colOff>
      <xdr:row>77</xdr:row>
      <xdr:rowOff>42926</xdr:rowOff>
    </xdr:to>
    <xdr:sp macro="" textlink="">
      <xdr:nvSpPr>
        <xdr:cNvPr id="451" name="楕円 450"/>
        <xdr:cNvSpPr/>
      </xdr:nvSpPr>
      <xdr:spPr>
        <a:xfrm>
          <a:off x="14732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53103</xdr:rowOff>
    </xdr:from>
    <xdr:ext cx="762000" cy="259045"/>
    <xdr:sp macro="" textlink="">
      <xdr:nvSpPr>
        <xdr:cNvPr id="452" name="テキスト ボックス 451"/>
        <xdr:cNvSpPr txBox="1"/>
      </xdr:nvSpPr>
      <xdr:spPr>
        <a:xfrm>
          <a:off x="14401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89915</xdr:rowOff>
    </xdr:from>
    <xdr:to>
      <xdr:col>69</xdr:col>
      <xdr:colOff>142875</xdr:colOff>
      <xdr:row>77</xdr:row>
      <xdr:rowOff>20065</xdr:rowOff>
    </xdr:to>
    <xdr:sp macro="" textlink="">
      <xdr:nvSpPr>
        <xdr:cNvPr id="453" name="楕円 452"/>
        <xdr:cNvSpPr/>
      </xdr:nvSpPr>
      <xdr:spPr>
        <a:xfrm>
          <a:off x="13843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30243</xdr:rowOff>
    </xdr:from>
    <xdr:ext cx="762000" cy="259045"/>
    <xdr:sp macro="" textlink="">
      <xdr:nvSpPr>
        <xdr:cNvPr id="454" name="テキスト ボックス 453"/>
        <xdr:cNvSpPr txBox="1"/>
      </xdr:nvSpPr>
      <xdr:spPr>
        <a:xfrm>
          <a:off x="13512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39624</xdr:rowOff>
    </xdr:from>
    <xdr:to>
      <xdr:col>65</xdr:col>
      <xdr:colOff>53975</xdr:colOff>
      <xdr:row>76</xdr:row>
      <xdr:rowOff>141224</xdr:rowOff>
    </xdr:to>
    <xdr:sp macro="" textlink="">
      <xdr:nvSpPr>
        <xdr:cNvPr id="455" name="楕円 454"/>
        <xdr:cNvSpPr/>
      </xdr:nvSpPr>
      <xdr:spPr>
        <a:xfrm>
          <a:off x="12954000" y="1306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151401</xdr:rowOff>
    </xdr:from>
    <xdr:ext cx="762000" cy="259045"/>
    <xdr:sp macro="" textlink="">
      <xdr:nvSpPr>
        <xdr:cNvPr id="456" name="テキスト ボックス 455"/>
        <xdr:cNvSpPr txBox="1"/>
      </xdr:nvSpPr>
      <xdr:spPr>
        <a:xfrm>
          <a:off x="12623800" y="12838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152712</xdr:rowOff>
    </xdr:from>
    <xdr:to>
      <xdr:col>29</xdr:col>
      <xdr:colOff>127000</xdr:colOff>
      <xdr:row>17</xdr:row>
      <xdr:rowOff>82695</xdr:rowOff>
    </xdr:to>
    <xdr:cxnSp macro="">
      <xdr:nvCxnSpPr>
        <xdr:cNvPr id="52" name="直線コネクタ 51"/>
        <xdr:cNvCxnSpPr/>
      </xdr:nvCxnSpPr>
      <xdr:spPr bwMode="auto">
        <a:xfrm flipV="1">
          <a:off x="5003800" y="2943537"/>
          <a:ext cx="647700" cy="101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137489</xdr:rowOff>
    </xdr:from>
    <xdr:ext cx="762000" cy="259045"/>
    <xdr:sp macro="" textlink="">
      <xdr:nvSpPr>
        <xdr:cNvPr id="53" name="人口1人当たり決算額の推移平均値テキスト130"/>
        <xdr:cNvSpPr txBox="1"/>
      </xdr:nvSpPr>
      <xdr:spPr>
        <a:xfrm>
          <a:off x="5740400" y="29283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82695</xdr:rowOff>
    </xdr:from>
    <xdr:to>
      <xdr:col>26</xdr:col>
      <xdr:colOff>50800</xdr:colOff>
      <xdr:row>17</xdr:row>
      <xdr:rowOff>103057</xdr:rowOff>
    </xdr:to>
    <xdr:cxnSp macro="">
      <xdr:nvCxnSpPr>
        <xdr:cNvPr id="55" name="直線コネクタ 54"/>
        <xdr:cNvCxnSpPr/>
      </xdr:nvCxnSpPr>
      <xdr:spPr bwMode="auto">
        <a:xfrm flipV="1">
          <a:off x="4305300" y="3044970"/>
          <a:ext cx="698500" cy="20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123310</xdr:rowOff>
    </xdr:from>
    <xdr:ext cx="736600" cy="259045"/>
    <xdr:sp macro="" textlink="">
      <xdr:nvSpPr>
        <xdr:cNvPr id="57" name="テキスト ボックス 56"/>
        <xdr:cNvSpPr txBox="1"/>
      </xdr:nvSpPr>
      <xdr:spPr>
        <a:xfrm>
          <a:off x="4622800" y="274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73698</xdr:rowOff>
    </xdr:from>
    <xdr:to>
      <xdr:col>22</xdr:col>
      <xdr:colOff>114300</xdr:colOff>
      <xdr:row>17</xdr:row>
      <xdr:rowOff>103057</xdr:rowOff>
    </xdr:to>
    <xdr:cxnSp macro="">
      <xdr:nvCxnSpPr>
        <xdr:cNvPr id="58" name="直線コネクタ 57"/>
        <xdr:cNvCxnSpPr/>
      </xdr:nvCxnSpPr>
      <xdr:spPr bwMode="auto">
        <a:xfrm>
          <a:off x="3606800" y="3035973"/>
          <a:ext cx="698500" cy="29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143721</xdr:rowOff>
    </xdr:from>
    <xdr:ext cx="762000" cy="259045"/>
    <xdr:sp macro="" textlink="">
      <xdr:nvSpPr>
        <xdr:cNvPr id="60" name="テキスト ボックス 59"/>
        <xdr:cNvSpPr txBox="1"/>
      </xdr:nvSpPr>
      <xdr:spPr>
        <a:xfrm>
          <a:off x="3924300" y="2763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73698</xdr:rowOff>
    </xdr:from>
    <xdr:to>
      <xdr:col>18</xdr:col>
      <xdr:colOff>177800</xdr:colOff>
      <xdr:row>17</xdr:row>
      <xdr:rowOff>100199</xdr:rowOff>
    </xdr:to>
    <xdr:cxnSp macro="">
      <xdr:nvCxnSpPr>
        <xdr:cNvPr id="61" name="直線コネクタ 60"/>
        <xdr:cNvCxnSpPr/>
      </xdr:nvCxnSpPr>
      <xdr:spPr bwMode="auto">
        <a:xfrm flipV="1">
          <a:off x="2908300" y="3035973"/>
          <a:ext cx="698500" cy="265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101912</xdr:rowOff>
    </xdr:from>
    <xdr:to>
      <xdr:col>29</xdr:col>
      <xdr:colOff>177800</xdr:colOff>
      <xdr:row>17</xdr:row>
      <xdr:rowOff>32062</xdr:rowOff>
    </xdr:to>
    <xdr:sp macro="" textlink="">
      <xdr:nvSpPr>
        <xdr:cNvPr id="71" name="楕円 70"/>
        <xdr:cNvSpPr/>
      </xdr:nvSpPr>
      <xdr:spPr bwMode="auto">
        <a:xfrm>
          <a:off x="5600700" y="28927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118439</xdr:rowOff>
    </xdr:from>
    <xdr:ext cx="762000" cy="259045"/>
    <xdr:sp macro="" textlink="">
      <xdr:nvSpPr>
        <xdr:cNvPr id="72" name="人口1人当たり決算額の推移該当値テキスト130"/>
        <xdr:cNvSpPr txBox="1"/>
      </xdr:nvSpPr>
      <xdr:spPr>
        <a:xfrm>
          <a:off x="5740400" y="2737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31895</xdr:rowOff>
    </xdr:from>
    <xdr:to>
      <xdr:col>26</xdr:col>
      <xdr:colOff>101600</xdr:colOff>
      <xdr:row>17</xdr:row>
      <xdr:rowOff>133495</xdr:rowOff>
    </xdr:to>
    <xdr:sp macro="" textlink="">
      <xdr:nvSpPr>
        <xdr:cNvPr id="73" name="楕円 72"/>
        <xdr:cNvSpPr/>
      </xdr:nvSpPr>
      <xdr:spPr bwMode="auto">
        <a:xfrm>
          <a:off x="4953000" y="2994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118272</xdr:rowOff>
    </xdr:from>
    <xdr:ext cx="736600" cy="259045"/>
    <xdr:sp macro="" textlink="">
      <xdr:nvSpPr>
        <xdr:cNvPr id="74" name="テキスト ボックス 73"/>
        <xdr:cNvSpPr txBox="1"/>
      </xdr:nvSpPr>
      <xdr:spPr>
        <a:xfrm>
          <a:off x="4622800" y="3080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52257</xdr:rowOff>
    </xdr:from>
    <xdr:to>
      <xdr:col>22</xdr:col>
      <xdr:colOff>165100</xdr:colOff>
      <xdr:row>17</xdr:row>
      <xdr:rowOff>153857</xdr:rowOff>
    </xdr:to>
    <xdr:sp macro="" textlink="">
      <xdr:nvSpPr>
        <xdr:cNvPr id="75" name="楕円 74"/>
        <xdr:cNvSpPr/>
      </xdr:nvSpPr>
      <xdr:spPr bwMode="auto">
        <a:xfrm>
          <a:off x="4254500" y="30145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138634</xdr:rowOff>
    </xdr:from>
    <xdr:ext cx="762000" cy="259045"/>
    <xdr:sp macro="" textlink="">
      <xdr:nvSpPr>
        <xdr:cNvPr id="76" name="テキスト ボックス 75"/>
        <xdr:cNvSpPr txBox="1"/>
      </xdr:nvSpPr>
      <xdr:spPr>
        <a:xfrm>
          <a:off x="3924300" y="310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22898</xdr:rowOff>
    </xdr:from>
    <xdr:to>
      <xdr:col>19</xdr:col>
      <xdr:colOff>38100</xdr:colOff>
      <xdr:row>17</xdr:row>
      <xdr:rowOff>124498</xdr:rowOff>
    </xdr:to>
    <xdr:sp macro="" textlink="">
      <xdr:nvSpPr>
        <xdr:cNvPr id="77" name="楕円 76"/>
        <xdr:cNvSpPr/>
      </xdr:nvSpPr>
      <xdr:spPr bwMode="auto">
        <a:xfrm>
          <a:off x="3556000" y="2985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134675</xdr:rowOff>
    </xdr:from>
    <xdr:ext cx="762000" cy="259045"/>
    <xdr:sp macro="" textlink="">
      <xdr:nvSpPr>
        <xdr:cNvPr id="78" name="テキスト ボックス 77"/>
        <xdr:cNvSpPr txBox="1"/>
      </xdr:nvSpPr>
      <xdr:spPr>
        <a:xfrm>
          <a:off x="3225800" y="275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49399</xdr:rowOff>
    </xdr:from>
    <xdr:to>
      <xdr:col>15</xdr:col>
      <xdr:colOff>101600</xdr:colOff>
      <xdr:row>17</xdr:row>
      <xdr:rowOff>150999</xdr:rowOff>
    </xdr:to>
    <xdr:sp macro="" textlink="">
      <xdr:nvSpPr>
        <xdr:cNvPr id="79" name="楕円 78"/>
        <xdr:cNvSpPr/>
      </xdr:nvSpPr>
      <xdr:spPr bwMode="auto">
        <a:xfrm>
          <a:off x="2857500" y="3011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161176</xdr:rowOff>
    </xdr:from>
    <xdr:ext cx="762000" cy="259045"/>
    <xdr:sp macro="" textlink="">
      <xdr:nvSpPr>
        <xdr:cNvPr id="80" name="テキスト ボックス 79"/>
        <xdr:cNvSpPr txBox="1"/>
      </xdr:nvSpPr>
      <xdr:spPr>
        <a:xfrm>
          <a:off x="2527300" y="278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119914</xdr:rowOff>
    </xdr:from>
    <xdr:to>
      <xdr:col>29</xdr:col>
      <xdr:colOff>127000</xdr:colOff>
      <xdr:row>35</xdr:row>
      <xdr:rowOff>245225</xdr:rowOff>
    </xdr:to>
    <xdr:cxnSp macro="">
      <xdr:nvCxnSpPr>
        <xdr:cNvPr id="114" name="直線コネクタ 113"/>
        <xdr:cNvCxnSpPr/>
      </xdr:nvCxnSpPr>
      <xdr:spPr bwMode="auto">
        <a:xfrm flipV="1">
          <a:off x="5003800" y="6730264"/>
          <a:ext cx="647700" cy="1253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26484</xdr:rowOff>
    </xdr:from>
    <xdr:ext cx="762000" cy="259045"/>
    <xdr:sp macro="" textlink="">
      <xdr:nvSpPr>
        <xdr:cNvPr id="115" name="人口1人当たり決算額の推移平均値テキスト445"/>
        <xdr:cNvSpPr txBox="1"/>
      </xdr:nvSpPr>
      <xdr:spPr>
        <a:xfrm>
          <a:off x="5740400" y="6979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233261</xdr:rowOff>
    </xdr:from>
    <xdr:to>
      <xdr:col>26</xdr:col>
      <xdr:colOff>50800</xdr:colOff>
      <xdr:row>35</xdr:row>
      <xdr:rowOff>245225</xdr:rowOff>
    </xdr:to>
    <xdr:cxnSp macro="">
      <xdr:nvCxnSpPr>
        <xdr:cNvPr id="117" name="直線コネクタ 116"/>
        <xdr:cNvCxnSpPr/>
      </xdr:nvCxnSpPr>
      <xdr:spPr bwMode="auto">
        <a:xfrm>
          <a:off x="4305300" y="6843611"/>
          <a:ext cx="698500" cy="11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141508</xdr:rowOff>
    </xdr:from>
    <xdr:ext cx="736600" cy="259045"/>
    <xdr:sp macro="" textlink="">
      <xdr:nvSpPr>
        <xdr:cNvPr id="119" name="テキスト ボックス 118"/>
        <xdr:cNvSpPr txBox="1"/>
      </xdr:nvSpPr>
      <xdr:spPr>
        <a:xfrm>
          <a:off x="4622800" y="70947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216002</xdr:rowOff>
    </xdr:from>
    <xdr:to>
      <xdr:col>22</xdr:col>
      <xdr:colOff>114300</xdr:colOff>
      <xdr:row>35</xdr:row>
      <xdr:rowOff>233261</xdr:rowOff>
    </xdr:to>
    <xdr:cxnSp macro="">
      <xdr:nvCxnSpPr>
        <xdr:cNvPr id="120" name="直線コネクタ 119"/>
        <xdr:cNvCxnSpPr/>
      </xdr:nvCxnSpPr>
      <xdr:spPr bwMode="auto">
        <a:xfrm>
          <a:off x="3606800" y="6826352"/>
          <a:ext cx="698500" cy="172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124324</xdr:rowOff>
    </xdr:from>
    <xdr:ext cx="762000" cy="259045"/>
    <xdr:sp macro="" textlink="">
      <xdr:nvSpPr>
        <xdr:cNvPr id="122" name="テキスト ボックス 121"/>
        <xdr:cNvSpPr txBox="1"/>
      </xdr:nvSpPr>
      <xdr:spPr>
        <a:xfrm>
          <a:off x="39243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216002</xdr:rowOff>
    </xdr:from>
    <xdr:to>
      <xdr:col>18</xdr:col>
      <xdr:colOff>177800</xdr:colOff>
      <xdr:row>35</xdr:row>
      <xdr:rowOff>291478</xdr:rowOff>
    </xdr:to>
    <xdr:cxnSp macro="">
      <xdr:nvCxnSpPr>
        <xdr:cNvPr id="123" name="直線コネクタ 122"/>
        <xdr:cNvCxnSpPr/>
      </xdr:nvCxnSpPr>
      <xdr:spPr bwMode="auto">
        <a:xfrm flipV="1">
          <a:off x="2908300" y="6826352"/>
          <a:ext cx="698500" cy="754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93883</xdr:rowOff>
    </xdr:from>
    <xdr:ext cx="762000" cy="259045"/>
    <xdr:sp macro="" textlink="">
      <xdr:nvSpPr>
        <xdr:cNvPr id="125" name="テキスト ボックス 124"/>
        <xdr:cNvSpPr txBox="1"/>
      </xdr:nvSpPr>
      <xdr:spPr>
        <a:xfrm>
          <a:off x="32258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80357</xdr:rowOff>
    </xdr:from>
    <xdr:ext cx="762000" cy="259045"/>
    <xdr:sp macro="" textlink="">
      <xdr:nvSpPr>
        <xdr:cNvPr id="127" name="テキスト ボックス 126"/>
        <xdr:cNvSpPr txBox="1"/>
      </xdr:nvSpPr>
      <xdr:spPr>
        <a:xfrm>
          <a:off x="2527300" y="7033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69114</xdr:rowOff>
    </xdr:from>
    <xdr:to>
      <xdr:col>29</xdr:col>
      <xdr:colOff>177800</xdr:colOff>
      <xdr:row>35</xdr:row>
      <xdr:rowOff>170714</xdr:rowOff>
    </xdr:to>
    <xdr:sp macro="" textlink="">
      <xdr:nvSpPr>
        <xdr:cNvPr id="133" name="楕円 132"/>
        <xdr:cNvSpPr/>
      </xdr:nvSpPr>
      <xdr:spPr bwMode="auto">
        <a:xfrm>
          <a:off x="5600700" y="66794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257091</xdr:rowOff>
    </xdr:from>
    <xdr:ext cx="762000" cy="259045"/>
    <xdr:sp macro="" textlink="">
      <xdr:nvSpPr>
        <xdr:cNvPr id="134" name="人口1人当たり決算額の推移該当値テキスト445"/>
        <xdr:cNvSpPr txBox="1"/>
      </xdr:nvSpPr>
      <xdr:spPr>
        <a:xfrm>
          <a:off x="5740400" y="652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194425</xdr:rowOff>
    </xdr:from>
    <xdr:to>
      <xdr:col>26</xdr:col>
      <xdr:colOff>101600</xdr:colOff>
      <xdr:row>35</xdr:row>
      <xdr:rowOff>296025</xdr:rowOff>
    </xdr:to>
    <xdr:sp macro="" textlink="">
      <xdr:nvSpPr>
        <xdr:cNvPr id="135" name="楕円 134"/>
        <xdr:cNvSpPr/>
      </xdr:nvSpPr>
      <xdr:spPr bwMode="auto">
        <a:xfrm>
          <a:off x="4953000" y="6804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306202</xdr:rowOff>
    </xdr:from>
    <xdr:ext cx="736600" cy="259045"/>
    <xdr:sp macro="" textlink="">
      <xdr:nvSpPr>
        <xdr:cNvPr id="136" name="テキスト ボックス 135"/>
        <xdr:cNvSpPr txBox="1"/>
      </xdr:nvSpPr>
      <xdr:spPr>
        <a:xfrm>
          <a:off x="4622800" y="6573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182461</xdr:rowOff>
    </xdr:from>
    <xdr:to>
      <xdr:col>22</xdr:col>
      <xdr:colOff>165100</xdr:colOff>
      <xdr:row>35</xdr:row>
      <xdr:rowOff>284061</xdr:rowOff>
    </xdr:to>
    <xdr:sp macro="" textlink="">
      <xdr:nvSpPr>
        <xdr:cNvPr id="137" name="楕円 136"/>
        <xdr:cNvSpPr/>
      </xdr:nvSpPr>
      <xdr:spPr bwMode="auto">
        <a:xfrm>
          <a:off x="4254500" y="6792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294238</xdr:rowOff>
    </xdr:from>
    <xdr:ext cx="762000" cy="259045"/>
    <xdr:sp macro="" textlink="">
      <xdr:nvSpPr>
        <xdr:cNvPr id="138" name="テキスト ボックス 137"/>
        <xdr:cNvSpPr txBox="1"/>
      </xdr:nvSpPr>
      <xdr:spPr>
        <a:xfrm>
          <a:off x="3924300" y="6561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165202</xdr:rowOff>
    </xdr:from>
    <xdr:to>
      <xdr:col>19</xdr:col>
      <xdr:colOff>38100</xdr:colOff>
      <xdr:row>35</xdr:row>
      <xdr:rowOff>266802</xdr:rowOff>
    </xdr:to>
    <xdr:sp macro="" textlink="">
      <xdr:nvSpPr>
        <xdr:cNvPr id="139" name="楕円 138"/>
        <xdr:cNvSpPr/>
      </xdr:nvSpPr>
      <xdr:spPr bwMode="auto">
        <a:xfrm>
          <a:off x="3556000" y="6775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276979</xdr:rowOff>
    </xdr:from>
    <xdr:ext cx="762000" cy="259045"/>
    <xdr:sp macro="" textlink="">
      <xdr:nvSpPr>
        <xdr:cNvPr id="140" name="テキスト ボックス 139"/>
        <xdr:cNvSpPr txBox="1"/>
      </xdr:nvSpPr>
      <xdr:spPr>
        <a:xfrm>
          <a:off x="3225800" y="6544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240678</xdr:rowOff>
    </xdr:from>
    <xdr:to>
      <xdr:col>15</xdr:col>
      <xdr:colOff>101600</xdr:colOff>
      <xdr:row>35</xdr:row>
      <xdr:rowOff>342278</xdr:rowOff>
    </xdr:to>
    <xdr:sp macro="" textlink="">
      <xdr:nvSpPr>
        <xdr:cNvPr id="141" name="楕円 140"/>
        <xdr:cNvSpPr/>
      </xdr:nvSpPr>
      <xdr:spPr bwMode="auto">
        <a:xfrm>
          <a:off x="2857500" y="6851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9555</xdr:rowOff>
    </xdr:from>
    <xdr:ext cx="762000" cy="259045"/>
    <xdr:sp macro="" textlink="">
      <xdr:nvSpPr>
        <xdr:cNvPr id="142" name="テキスト ボックス 141"/>
        <xdr:cNvSpPr txBox="1"/>
      </xdr:nvSpPr>
      <xdr:spPr>
        <a:xfrm>
          <a:off x="2527300" y="6619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65,307
64,275
305.87
43,085,318
42,072,046
792,370
18,098,961
38,186,049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27096</xdr:rowOff>
    </xdr:from>
    <xdr:to>
      <xdr:col>24</xdr:col>
      <xdr:colOff>63500</xdr:colOff>
      <xdr:row>36</xdr:row>
      <xdr:rowOff>13360</xdr:rowOff>
    </xdr:to>
    <xdr:cxnSp macro="">
      <xdr:nvCxnSpPr>
        <xdr:cNvPr id="61" name="直線コネクタ 60"/>
        <xdr:cNvCxnSpPr/>
      </xdr:nvCxnSpPr>
      <xdr:spPr>
        <a:xfrm flipV="1">
          <a:off x="3797300" y="6027846"/>
          <a:ext cx="838200" cy="15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75004</xdr:rowOff>
    </xdr:from>
    <xdr:ext cx="534377" cy="259045"/>
    <xdr:sp macro="" textlink="">
      <xdr:nvSpPr>
        <xdr:cNvPr id="62" name="人件費平均値テキスト"/>
        <xdr:cNvSpPr txBox="1"/>
      </xdr:nvSpPr>
      <xdr:spPr>
        <a:xfrm>
          <a:off x="4686300" y="607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9684</xdr:rowOff>
    </xdr:from>
    <xdr:to>
      <xdr:col>19</xdr:col>
      <xdr:colOff>177800</xdr:colOff>
      <xdr:row>36</xdr:row>
      <xdr:rowOff>13360</xdr:rowOff>
    </xdr:to>
    <xdr:cxnSp macro="">
      <xdr:nvCxnSpPr>
        <xdr:cNvPr id="64" name="直線コネクタ 63"/>
        <xdr:cNvCxnSpPr/>
      </xdr:nvCxnSpPr>
      <xdr:spPr>
        <a:xfrm>
          <a:off x="2908300" y="6181884"/>
          <a:ext cx="889000" cy="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156881</xdr:rowOff>
    </xdr:from>
    <xdr:ext cx="534377" cy="259045"/>
    <xdr:sp macro="" textlink="">
      <xdr:nvSpPr>
        <xdr:cNvPr id="66" name="テキスト ボックス 65"/>
        <xdr:cNvSpPr txBox="1"/>
      </xdr:nvSpPr>
      <xdr:spPr>
        <a:xfrm>
          <a:off x="3530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169723</xdr:rowOff>
    </xdr:from>
    <xdr:to>
      <xdr:col>15</xdr:col>
      <xdr:colOff>50800</xdr:colOff>
      <xdr:row>36</xdr:row>
      <xdr:rowOff>9684</xdr:rowOff>
    </xdr:to>
    <xdr:cxnSp macro="">
      <xdr:nvCxnSpPr>
        <xdr:cNvPr id="67" name="直線コネクタ 66"/>
        <xdr:cNvCxnSpPr/>
      </xdr:nvCxnSpPr>
      <xdr:spPr>
        <a:xfrm>
          <a:off x="2019300" y="6170473"/>
          <a:ext cx="889000" cy="1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169302</xdr:rowOff>
    </xdr:from>
    <xdr:ext cx="534377" cy="259045"/>
    <xdr:sp macro="" textlink="">
      <xdr:nvSpPr>
        <xdr:cNvPr id="69" name="テキスト ボックス 68"/>
        <xdr:cNvSpPr txBox="1"/>
      </xdr:nvSpPr>
      <xdr:spPr>
        <a:xfrm>
          <a:off x="2641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169723</xdr:rowOff>
    </xdr:from>
    <xdr:to>
      <xdr:col>10</xdr:col>
      <xdr:colOff>114300</xdr:colOff>
      <xdr:row>36</xdr:row>
      <xdr:rowOff>71291</xdr:rowOff>
    </xdr:to>
    <xdr:cxnSp macro="">
      <xdr:nvCxnSpPr>
        <xdr:cNvPr id="70" name="直線コネクタ 69"/>
        <xdr:cNvCxnSpPr/>
      </xdr:nvCxnSpPr>
      <xdr:spPr>
        <a:xfrm flipV="1">
          <a:off x="1130300" y="6170473"/>
          <a:ext cx="889000" cy="73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13111</xdr:rowOff>
    </xdr:from>
    <xdr:ext cx="534377" cy="259045"/>
    <xdr:sp macro="" textlink="">
      <xdr:nvSpPr>
        <xdr:cNvPr id="72" name="テキスト ボックス 71"/>
        <xdr:cNvSpPr txBox="1"/>
      </xdr:nvSpPr>
      <xdr:spPr>
        <a:xfrm>
          <a:off x="1752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9205</xdr:rowOff>
    </xdr:from>
    <xdr:ext cx="534377" cy="259045"/>
    <xdr:sp macro="" textlink="">
      <xdr:nvSpPr>
        <xdr:cNvPr id="74" name="テキスト ボックス 73"/>
        <xdr:cNvSpPr txBox="1"/>
      </xdr:nvSpPr>
      <xdr:spPr>
        <a:xfrm>
          <a:off x="863111" y="635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147746</xdr:rowOff>
    </xdr:from>
    <xdr:to>
      <xdr:col>24</xdr:col>
      <xdr:colOff>114300</xdr:colOff>
      <xdr:row>35</xdr:row>
      <xdr:rowOff>77896</xdr:rowOff>
    </xdr:to>
    <xdr:sp macro="" textlink="">
      <xdr:nvSpPr>
        <xdr:cNvPr id="80" name="楕円 79"/>
        <xdr:cNvSpPr/>
      </xdr:nvSpPr>
      <xdr:spPr>
        <a:xfrm>
          <a:off x="4584700" y="5977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170623</xdr:rowOff>
    </xdr:from>
    <xdr:ext cx="534377" cy="259045"/>
    <xdr:sp macro="" textlink="">
      <xdr:nvSpPr>
        <xdr:cNvPr id="81" name="人件費該当値テキスト"/>
        <xdr:cNvSpPr txBox="1"/>
      </xdr:nvSpPr>
      <xdr:spPr>
        <a:xfrm>
          <a:off x="4686300" y="582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134010</xdr:rowOff>
    </xdr:from>
    <xdr:to>
      <xdr:col>20</xdr:col>
      <xdr:colOff>38100</xdr:colOff>
      <xdr:row>36</xdr:row>
      <xdr:rowOff>64160</xdr:rowOff>
    </xdr:to>
    <xdr:sp macro="" textlink="">
      <xdr:nvSpPr>
        <xdr:cNvPr id="82" name="楕円 81"/>
        <xdr:cNvSpPr/>
      </xdr:nvSpPr>
      <xdr:spPr>
        <a:xfrm>
          <a:off x="3746500" y="61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80687</xdr:rowOff>
    </xdr:from>
    <xdr:ext cx="534377" cy="259045"/>
    <xdr:sp macro="" textlink="">
      <xdr:nvSpPr>
        <xdr:cNvPr id="83" name="テキスト ボックス 82"/>
        <xdr:cNvSpPr txBox="1"/>
      </xdr:nvSpPr>
      <xdr:spPr>
        <a:xfrm>
          <a:off x="3530111" y="590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130334</xdr:rowOff>
    </xdr:from>
    <xdr:to>
      <xdr:col>15</xdr:col>
      <xdr:colOff>101600</xdr:colOff>
      <xdr:row>36</xdr:row>
      <xdr:rowOff>60484</xdr:rowOff>
    </xdr:to>
    <xdr:sp macro="" textlink="">
      <xdr:nvSpPr>
        <xdr:cNvPr id="84" name="楕円 83"/>
        <xdr:cNvSpPr/>
      </xdr:nvSpPr>
      <xdr:spPr>
        <a:xfrm>
          <a:off x="2857500" y="6131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77011</xdr:rowOff>
    </xdr:from>
    <xdr:ext cx="534377" cy="259045"/>
    <xdr:sp macro="" textlink="">
      <xdr:nvSpPr>
        <xdr:cNvPr id="85" name="テキスト ボックス 84"/>
        <xdr:cNvSpPr txBox="1"/>
      </xdr:nvSpPr>
      <xdr:spPr>
        <a:xfrm>
          <a:off x="2641111" y="590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118923</xdr:rowOff>
    </xdr:from>
    <xdr:to>
      <xdr:col>10</xdr:col>
      <xdr:colOff>165100</xdr:colOff>
      <xdr:row>36</xdr:row>
      <xdr:rowOff>49073</xdr:rowOff>
    </xdr:to>
    <xdr:sp macro="" textlink="">
      <xdr:nvSpPr>
        <xdr:cNvPr id="86" name="楕円 85"/>
        <xdr:cNvSpPr/>
      </xdr:nvSpPr>
      <xdr:spPr>
        <a:xfrm>
          <a:off x="1968500" y="6119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65600</xdr:rowOff>
    </xdr:from>
    <xdr:ext cx="534377" cy="259045"/>
    <xdr:sp macro="" textlink="">
      <xdr:nvSpPr>
        <xdr:cNvPr id="87" name="テキスト ボックス 86"/>
        <xdr:cNvSpPr txBox="1"/>
      </xdr:nvSpPr>
      <xdr:spPr>
        <a:xfrm>
          <a:off x="1752111" y="589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20491</xdr:rowOff>
    </xdr:from>
    <xdr:to>
      <xdr:col>6</xdr:col>
      <xdr:colOff>38100</xdr:colOff>
      <xdr:row>36</xdr:row>
      <xdr:rowOff>122091</xdr:rowOff>
    </xdr:to>
    <xdr:sp macro="" textlink="">
      <xdr:nvSpPr>
        <xdr:cNvPr id="88" name="楕円 87"/>
        <xdr:cNvSpPr/>
      </xdr:nvSpPr>
      <xdr:spPr>
        <a:xfrm>
          <a:off x="1079500" y="619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138618</xdr:rowOff>
    </xdr:from>
    <xdr:ext cx="534377" cy="259045"/>
    <xdr:sp macro="" textlink="">
      <xdr:nvSpPr>
        <xdr:cNvPr id="89" name="テキスト ボックス 88"/>
        <xdr:cNvSpPr txBox="1"/>
      </xdr:nvSpPr>
      <xdr:spPr>
        <a:xfrm>
          <a:off x="863111" y="596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52877</xdr:rowOff>
    </xdr:from>
    <xdr:to>
      <xdr:col>24</xdr:col>
      <xdr:colOff>63500</xdr:colOff>
      <xdr:row>57</xdr:row>
      <xdr:rowOff>96366</xdr:rowOff>
    </xdr:to>
    <xdr:cxnSp macro="">
      <xdr:nvCxnSpPr>
        <xdr:cNvPr id="117" name="直線コネクタ 116"/>
        <xdr:cNvCxnSpPr/>
      </xdr:nvCxnSpPr>
      <xdr:spPr>
        <a:xfrm flipV="1">
          <a:off x="3797300" y="9825527"/>
          <a:ext cx="838200" cy="43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93580</xdr:rowOff>
    </xdr:from>
    <xdr:ext cx="534377" cy="259045"/>
    <xdr:sp macro="" textlink="">
      <xdr:nvSpPr>
        <xdr:cNvPr id="118" name="物件費平均値テキスト"/>
        <xdr:cNvSpPr txBox="1"/>
      </xdr:nvSpPr>
      <xdr:spPr>
        <a:xfrm>
          <a:off x="4686300" y="986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96366</xdr:rowOff>
    </xdr:from>
    <xdr:to>
      <xdr:col>19</xdr:col>
      <xdr:colOff>177800</xdr:colOff>
      <xdr:row>57</xdr:row>
      <xdr:rowOff>138329</xdr:rowOff>
    </xdr:to>
    <xdr:cxnSp macro="">
      <xdr:nvCxnSpPr>
        <xdr:cNvPr id="120" name="直線コネクタ 119"/>
        <xdr:cNvCxnSpPr/>
      </xdr:nvCxnSpPr>
      <xdr:spPr>
        <a:xfrm flipV="1">
          <a:off x="2908300" y="9869016"/>
          <a:ext cx="889000" cy="4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48829</xdr:rowOff>
    </xdr:from>
    <xdr:ext cx="534377" cy="259045"/>
    <xdr:sp macro="" textlink="">
      <xdr:nvSpPr>
        <xdr:cNvPr id="122" name="テキスト ボックス 121"/>
        <xdr:cNvSpPr txBox="1"/>
      </xdr:nvSpPr>
      <xdr:spPr>
        <a:xfrm>
          <a:off x="3530111" y="99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138329</xdr:rowOff>
    </xdr:from>
    <xdr:to>
      <xdr:col>15</xdr:col>
      <xdr:colOff>50800</xdr:colOff>
      <xdr:row>57</xdr:row>
      <xdr:rowOff>165157</xdr:rowOff>
    </xdr:to>
    <xdr:cxnSp macro="">
      <xdr:nvCxnSpPr>
        <xdr:cNvPr id="123" name="直線コネクタ 122"/>
        <xdr:cNvCxnSpPr/>
      </xdr:nvCxnSpPr>
      <xdr:spPr>
        <a:xfrm flipV="1">
          <a:off x="2019300" y="9910979"/>
          <a:ext cx="889000" cy="2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74615</xdr:rowOff>
    </xdr:from>
    <xdr:ext cx="534377" cy="259045"/>
    <xdr:sp macro="" textlink="">
      <xdr:nvSpPr>
        <xdr:cNvPr id="125" name="テキスト ボックス 124"/>
        <xdr:cNvSpPr txBox="1"/>
      </xdr:nvSpPr>
      <xdr:spPr>
        <a:xfrm>
          <a:off x="2641111" y="100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165157</xdr:rowOff>
    </xdr:from>
    <xdr:to>
      <xdr:col>10</xdr:col>
      <xdr:colOff>114300</xdr:colOff>
      <xdr:row>58</xdr:row>
      <xdr:rowOff>21248</xdr:rowOff>
    </xdr:to>
    <xdr:cxnSp macro="">
      <xdr:nvCxnSpPr>
        <xdr:cNvPr id="126" name="直線コネクタ 125"/>
        <xdr:cNvCxnSpPr/>
      </xdr:nvCxnSpPr>
      <xdr:spPr>
        <a:xfrm flipV="1">
          <a:off x="1130300" y="9937807"/>
          <a:ext cx="889000" cy="27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76416</xdr:rowOff>
    </xdr:from>
    <xdr:ext cx="534377" cy="259045"/>
    <xdr:sp macro="" textlink="">
      <xdr:nvSpPr>
        <xdr:cNvPr id="128" name="テキスト ボックス 127"/>
        <xdr:cNvSpPr txBox="1"/>
      </xdr:nvSpPr>
      <xdr:spPr>
        <a:xfrm>
          <a:off x="1752111"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49092</xdr:rowOff>
    </xdr:from>
    <xdr:ext cx="534377" cy="259045"/>
    <xdr:sp macro="" textlink="">
      <xdr:nvSpPr>
        <xdr:cNvPr id="130" name="テキスト ボックス 129"/>
        <xdr:cNvSpPr txBox="1"/>
      </xdr:nvSpPr>
      <xdr:spPr>
        <a:xfrm>
          <a:off x="863111" y="965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2077</xdr:rowOff>
    </xdr:from>
    <xdr:to>
      <xdr:col>24</xdr:col>
      <xdr:colOff>114300</xdr:colOff>
      <xdr:row>57</xdr:row>
      <xdr:rowOff>103677</xdr:rowOff>
    </xdr:to>
    <xdr:sp macro="" textlink="">
      <xdr:nvSpPr>
        <xdr:cNvPr id="136" name="楕円 135"/>
        <xdr:cNvSpPr/>
      </xdr:nvSpPr>
      <xdr:spPr>
        <a:xfrm>
          <a:off x="4584700" y="977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24954</xdr:rowOff>
    </xdr:from>
    <xdr:ext cx="534377" cy="259045"/>
    <xdr:sp macro="" textlink="">
      <xdr:nvSpPr>
        <xdr:cNvPr id="137" name="物件費該当値テキスト"/>
        <xdr:cNvSpPr txBox="1"/>
      </xdr:nvSpPr>
      <xdr:spPr>
        <a:xfrm>
          <a:off x="4686300" y="962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45566</xdr:rowOff>
    </xdr:from>
    <xdr:to>
      <xdr:col>20</xdr:col>
      <xdr:colOff>38100</xdr:colOff>
      <xdr:row>57</xdr:row>
      <xdr:rowOff>147166</xdr:rowOff>
    </xdr:to>
    <xdr:sp macro="" textlink="">
      <xdr:nvSpPr>
        <xdr:cNvPr id="138" name="楕円 137"/>
        <xdr:cNvSpPr/>
      </xdr:nvSpPr>
      <xdr:spPr>
        <a:xfrm>
          <a:off x="3746500" y="981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163693</xdr:rowOff>
    </xdr:from>
    <xdr:ext cx="534377" cy="259045"/>
    <xdr:sp macro="" textlink="">
      <xdr:nvSpPr>
        <xdr:cNvPr id="139" name="テキスト ボックス 138"/>
        <xdr:cNvSpPr txBox="1"/>
      </xdr:nvSpPr>
      <xdr:spPr>
        <a:xfrm>
          <a:off x="3530111" y="959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87529</xdr:rowOff>
    </xdr:from>
    <xdr:to>
      <xdr:col>15</xdr:col>
      <xdr:colOff>101600</xdr:colOff>
      <xdr:row>58</xdr:row>
      <xdr:rowOff>17679</xdr:rowOff>
    </xdr:to>
    <xdr:sp macro="" textlink="">
      <xdr:nvSpPr>
        <xdr:cNvPr id="140" name="楕円 139"/>
        <xdr:cNvSpPr/>
      </xdr:nvSpPr>
      <xdr:spPr>
        <a:xfrm>
          <a:off x="2857500" y="986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34206</xdr:rowOff>
    </xdr:from>
    <xdr:ext cx="534377" cy="259045"/>
    <xdr:sp macro="" textlink="">
      <xdr:nvSpPr>
        <xdr:cNvPr id="141" name="テキスト ボックス 140"/>
        <xdr:cNvSpPr txBox="1"/>
      </xdr:nvSpPr>
      <xdr:spPr>
        <a:xfrm>
          <a:off x="2641111" y="9635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114357</xdr:rowOff>
    </xdr:from>
    <xdr:to>
      <xdr:col>10</xdr:col>
      <xdr:colOff>165100</xdr:colOff>
      <xdr:row>58</xdr:row>
      <xdr:rowOff>44507</xdr:rowOff>
    </xdr:to>
    <xdr:sp macro="" textlink="">
      <xdr:nvSpPr>
        <xdr:cNvPr id="142" name="楕円 141"/>
        <xdr:cNvSpPr/>
      </xdr:nvSpPr>
      <xdr:spPr>
        <a:xfrm>
          <a:off x="1968500" y="988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61034</xdr:rowOff>
    </xdr:from>
    <xdr:ext cx="534377" cy="259045"/>
    <xdr:sp macro="" textlink="">
      <xdr:nvSpPr>
        <xdr:cNvPr id="143" name="テキスト ボックス 142"/>
        <xdr:cNvSpPr txBox="1"/>
      </xdr:nvSpPr>
      <xdr:spPr>
        <a:xfrm>
          <a:off x="1752111" y="966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141898</xdr:rowOff>
    </xdr:from>
    <xdr:to>
      <xdr:col>6</xdr:col>
      <xdr:colOff>38100</xdr:colOff>
      <xdr:row>58</xdr:row>
      <xdr:rowOff>72048</xdr:rowOff>
    </xdr:to>
    <xdr:sp macro="" textlink="">
      <xdr:nvSpPr>
        <xdr:cNvPr id="144" name="楕円 143"/>
        <xdr:cNvSpPr/>
      </xdr:nvSpPr>
      <xdr:spPr>
        <a:xfrm>
          <a:off x="1079500" y="991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63175</xdr:rowOff>
    </xdr:from>
    <xdr:ext cx="534377" cy="259045"/>
    <xdr:sp macro="" textlink="">
      <xdr:nvSpPr>
        <xdr:cNvPr id="145" name="テキスト ボックス 144"/>
        <xdr:cNvSpPr txBox="1"/>
      </xdr:nvSpPr>
      <xdr:spPr>
        <a:xfrm>
          <a:off x="863111" y="1000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119926</xdr:rowOff>
    </xdr:from>
    <xdr:to>
      <xdr:col>24</xdr:col>
      <xdr:colOff>63500</xdr:colOff>
      <xdr:row>76</xdr:row>
      <xdr:rowOff>94038</xdr:rowOff>
    </xdr:to>
    <xdr:cxnSp macro="">
      <xdr:nvCxnSpPr>
        <xdr:cNvPr id="170" name="直線コネクタ 169"/>
        <xdr:cNvCxnSpPr/>
      </xdr:nvCxnSpPr>
      <xdr:spPr>
        <a:xfrm flipV="1">
          <a:off x="3797300" y="12978676"/>
          <a:ext cx="838200" cy="14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17093</xdr:rowOff>
    </xdr:from>
    <xdr:ext cx="469744" cy="259045"/>
    <xdr:sp macro="" textlink="">
      <xdr:nvSpPr>
        <xdr:cNvPr id="171" name="維持補修費平均値テキスト"/>
        <xdr:cNvSpPr txBox="1"/>
      </xdr:nvSpPr>
      <xdr:spPr>
        <a:xfrm>
          <a:off x="4686300" y="130472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79635</xdr:rowOff>
    </xdr:from>
    <xdr:to>
      <xdr:col>19</xdr:col>
      <xdr:colOff>177800</xdr:colOff>
      <xdr:row>76</xdr:row>
      <xdr:rowOff>94038</xdr:rowOff>
    </xdr:to>
    <xdr:cxnSp macro="">
      <xdr:nvCxnSpPr>
        <xdr:cNvPr id="173" name="直線コネクタ 172"/>
        <xdr:cNvCxnSpPr/>
      </xdr:nvCxnSpPr>
      <xdr:spPr>
        <a:xfrm>
          <a:off x="2908300" y="13109835"/>
          <a:ext cx="889000" cy="1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16463</xdr:rowOff>
    </xdr:from>
    <xdr:ext cx="469744" cy="259045"/>
    <xdr:sp macro="" textlink="">
      <xdr:nvSpPr>
        <xdr:cNvPr id="175" name="テキスト ボックス 174"/>
        <xdr:cNvSpPr txBox="1"/>
      </xdr:nvSpPr>
      <xdr:spPr>
        <a:xfrm>
          <a:off x="3562428" y="13218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79235</xdr:rowOff>
    </xdr:from>
    <xdr:to>
      <xdr:col>15</xdr:col>
      <xdr:colOff>50800</xdr:colOff>
      <xdr:row>76</xdr:row>
      <xdr:rowOff>79635</xdr:rowOff>
    </xdr:to>
    <xdr:cxnSp macro="">
      <xdr:nvCxnSpPr>
        <xdr:cNvPr id="176" name="直線コネクタ 175"/>
        <xdr:cNvCxnSpPr/>
      </xdr:nvCxnSpPr>
      <xdr:spPr>
        <a:xfrm>
          <a:off x="2019300" y="12937985"/>
          <a:ext cx="889000" cy="17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5776</xdr:rowOff>
    </xdr:from>
    <xdr:ext cx="469744" cy="259045"/>
    <xdr:sp macro="" textlink="">
      <xdr:nvSpPr>
        <xdr:cNvPr id="178" name="テキスト ボックス 177"/>
        <xdr:cNvSpPr txBox="1"/>
      </xdr:nvSpPr>
      <xdr:spPr>
        <a:xfrm>
          <a:off x="2673428" y="13207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79235</xdr:rowOff>
    </xdr:from>
    <xdr:to>
      <xdr:col>10</xdr:col>
      <xdr:colOff>114300</xdr:colOff>
      <xdr:row>76</xdr:row>
      <xdr:rowOff>76436</xdr:rowOff>
    </xdr:to>
    <xdr:cxnSp macro="">
      <xdr:nvCxnSpPr>
        <xdr:cNvPr id="179" name="直線コネクタ 178"/>
        <xdr:cNvCxnSpPr/>
      </xdr:nvCxnSpPr>
      <xdr:spPr>
        <a:xfrm flipV="1">
          <a:off x="1130300" y="12937985"/>
          <a:ext cx="889000" cy="168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127964</xdr:rowOff>
    </xdr:from>
    <xdr:ext cx="469744" cy="259045"/>
    <xdr:sp macro="" textlink="">
      <xdr:nvSpPr>
        <xdr:cNvPr id="181" name="テキスト ボックス 180"/>
        <xdr:cNvSpPr txBox="1"/>
      </xdr:nvSpPr>
      <xdr:spPr>
        <a:xfrm>
          <a:off x="1784428" y="13158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10862</xdr:rowOff>
    </xdr:from>
    <xdr:ext cx="469744" cy="259045"/>
    <xdr:sp macro="" textlink="">
      <xdr:nvSpPr>
        <xdr:cNvPr id="183" name="テキスト ボックス 182"/>
        <xdr:cNvSpPr txBox="1"/>
      </xdr:nvSpPr>
      <xdr:spPr>
        <a:xfrm>
          <a:off x="895428" y="13212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69126</xdr:rowOff>
    </xdr:from>
    <xdr:to>
      <xdr:col>24</xdr:col>
      <xdr:colOff>114300</xdr:colOff>
      <xdr:row>75</xdr:row>
      <xdr:rowOff>170726</xdr:rowOff>
    </xdr:to>
    <xdr:sp macro="" textlink="">
      <xdr:nvSpPr>
        <xdr:cNvPr id="189" name="楕円 188"/>
        <xdr:cNvSpPr/>
      </xdr:nvSpPr>
      <xdr:spPr>
        <a:xfrm>
          <a:off x="4584700" y="12927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92003</xdr:rowOff>
    </xdr:from>
    <xdr:ext cx="469744" cy="259045"/>
    <xdr:sp macro="" textlink="">
      <xdr:nvSpPr>
        <xdr:cNvPr id="190" name="維持補修費該当値テキスト"/>
        <xdr:cNvSpPr txBox="1"/>
      </xdr:nvSpPr>
      <xdr:spPr>
        <a:xfrm>
          <a:off x="4686300" y="12779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43238</xdr:rowOff>
    </xdr:from>
    <xdr:to>
      <xdr:col>20</xdr:col>
      <xdr:colOff>38100</xdr:colOff>
      <xdr:row>76</xdr:row>
      <xdr:rowOff>144838</xdr:rowOff>
    </xdr:to>
    <xdr:sp macro="" textlink="">
      <xdr:nvSpPr>
        <xdr:cNvPr id="191" name="楕円 190"/>
        <xdr:cNvSpPr/>
      </xdr:nvSpPr>
      <xdr:spPr>
        <a:xfrm>
          <a:off x="3746500" y="13073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161364</xdr:rowOff>
    </xdr:from>
    <xdr:ext cx="469744" cy="259045"/>
    <xdr:sp macro="" textlink="">
      <xdr:nvSpPr>
        <xdr:cNvPr id="192" name="テキスト ボックス 191"/>
        <xdr:cNvSpPr txBox="1"/>
      </xdr:nvSpPr>
      <xdr:spPr>
        <a:xfrm>
          <a:off x="3562428" y="12848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28835</xdr:rowOff>
    </xdr:from>
    <xdr:to>
      <xdr:col>15</xdr:col>
      <xdr:colOff>101600</xdr:colOff>
      <xdr:row>76</xdr:row>
      <xdr:rowOff>130435</xdr:rowOff>
    </xdr:to>
    <xdr:sp macro="" textlink="">
      <xdr:nvSpPr>
        <xdr:cNvPr id="193" name="楕円 192"/>
        <xdr:cNvSpPr/>
      </xdr:nvSpPr>
      <xdr:spPr>
        <a:xfrm>
          <a:off x="2857500" y="130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146962</xdr:rowOff>
    </xdr:from>
    <xdr:ext cx="469744" cy="259045"/>
    <xdr:sp macro="" textlink="">
      <xdr:nvSpPr>
        <xdr:cNvPr id="194" name="テキスト ボックス 193"/>
        <xdr:cNvSpPr txBox="1"/>
      </xdr:nvSpPr>
      <xdr:spPr>
        <a:xfrm>
          <a:off x="2673428" y="1283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28435</xdr:rowOff>
    </xdr:from>
    <xdr:to>
      <xdr:col>10</xdr:col>
      <xdr:colOff>165100</xdr:colOff>
      <xdr:row>75</xdr:row>
      <xdr:rowOff>130035</xdr:rowOff>
    </xdr:to>
    <xdr:sp macro="" textlink="">
      <xdr:nvSpPr>
        <xdr:cNvPr id="195" name="楕円 194"/>
        <xdr:cNvSpPr/>
      </xdr:nvSpPr>
      <xdr:spPr>
        <a:xfrm>
          <a:off x="1968500" y="1288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146562</xdr:rowOff>
    </xdr:from>
    <xdr:ext cx="469744" cy="259045"/>
    <xdr:sp macro="" textlink="">
      <xdr:nvSpPr>
        <xdr:cNvPr id="196" name="テキスト ボックス 195"/>
        <xdr:cNvSpPr txBox="1"/>
      </xdr:nvSpPr>
      <xdr:spPr>
        <a:xfrm>
          <a:off x="1784428" y="1266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25636</xdr:rowOff>
    </xdr:from>
    <xdr:to>
      <xdr:col>6</xdr:col>
      <xdr:colOff>38100</xdr:colOff>
      <xdr:row>76</xdr:row>
      <xdr:rowOff>127236</xdr:rowOff>
    </xdr:to>
    <xdr:sp macro="" textlink="">
      <xdr:nvSpPr>
        <xdr:cNvPr id="197" name="楕円 196"/>
        <xdr:cNvSpPr/>
      </xdr:nvSpPr>
      <xdr:spPr>
        <a:xfrm>
          <a:off x="1079500" y="1305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143762</xdr:rowOff>
    </xdr:from>
    <xdr:ext cx="469744" cy="259045"/>
    <xdr:sp macro="" textlink="">
      <xdr:nvSpPr>
        <xdr:cNvPr id="198" name="テキスト ボックス 197"/>
        <xdr:cNvSpPr txBox="1"/>
      </xdr:nvSpPr>
      <xdr:spPr>
        <a:xfrm>
          <a:off x="895428" y="1283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152691</xdr:rowOff>
    </xdr:from>
    <xdr:to>
      <xdr:col>24</xdr:col>
      <xdr:colOff>63500</xdr:colOff>
      <xdr:row>95</xdr:row>
      <xdr:rowOff>167436</xdr:rowOff>
    </xdr:to>
    <xdr:cxnSp macro="">
      <xdr:nvCxnSpPr>
        <xdr:cNvPr id="228" name="直線コネクタ 227"/>
        <xdr:cNvCxnSpPr/>
      </xdr:nvCxnSpPr>
      <xdr:spPr>
        <a:xfrm>
          <a:off x="3797300" y="16440441"/>
          <a:ext cx="8382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136695</xdr:rowOff>
    </xdr:from>
    <xdr:ext cx="534377" cy="259045"/>
    <xdr:sp macro="" textlink="">
      <xdr:nvSpPr>
        <xdr:cNvPr id="229" name="扶助費平均値テキスト"/>
        <xdr:cNvSpPr txBox="1"/>
      </xdr:nvSpPr>
      <xdr:spPr>
        <a:xfrm>
          <a:off x="4686300" y="16595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152691</xdr:rowOff>
    </xdr:from>
    <xdr:to>
      <xdr:col>19</xdr:col>
      <xdr:colOff>177800</xdr:colOff>
      <xdr:row>95</xdr:row>
      <xdr:rowOff>163437</xdr:rowOff>
    </xdr:to>
    <xdr:cxnSp macro="">
      <xdr:nvCxnSpPr>
        <xdr:cNvPr id="231" name="直線コネクタ 230"/>
        <xdr:cNvCxnSpPr/>
      </xdr:nvCxnSpPr>
      <xdr:spPr>
        <a:xfrm flipV="1">
          <a:off x="2908300" y="16440441"/>
          <a:ext cx="889000" cy="1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31483</xdr:rowOff>
    </xdr:from>
    <xdr:to>
      <xdr:col>20</xdr:col>
      <xdr:colOff>38100</xdr:colOff>
      <xdr:row>97</xdr:row>
      <xdr:rowOff>133083</xdr:rowOff>
    </xdr:to>
    <xdr:sp macro="" textlink="">
      <xdr:nvSpPr>
        <xdr:cNvPr id="232" name="フローチャート: 判断 231"/>
        <xdr:cNvSpPr/>
      </xdr:nvSpPr>
      <xdr:spPr>
        <a:xfrm>
          <a:off x="3746500" y="1666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124210</xdr:rowOff>
    </xdr:from>
    <xdr:ext cx="534377" cy="259045"/>
    <xdr:sp macro="" textlink="">
      <xdr:nvSpPr>
        <xdr:cNvPr id="233" name="テキスト ボックス 232"/>
        <xdr:cNvSpPr txBox="1"/>
      </xdr:nvSpPr>
      <xdr:spPr>
        <a:xfrm>
          <a:off x="3530111" y="1675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138875</xdr:rowOff>
    </xdr:from>
    <xdr:to>
      <xdr:col>15</xdr:col>
      <xdr:colOff>50800</xdr:colOff>
      <xdr:row>95</xdr:row>
      <xdr:rowOff>163437</xdr:rowOff>
    </xdr:to>
    <xdr:cxnSp macro="">
      <xdr:nvCxnSpPr>
        <xdr:cNvPr id="234" name="直線コネクタ 233"/>
        <xdr:cNvCxnSpPr/>
      </xdr:nvCxnSpPr>
      <xdr:spPr>
        <a:xfrm>
          <a:off x="2019300" y="16426625"/>
          <a:ext cx="889000" cy="2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80975</xdr:rowOff>
    </xdr:from>
    <xdr:to>
      <xdr:col>15</xdr:col>
      <xdr:colOff>101600</xdr:colOff>
      <xdr:row>98</xdr:row>
      <xdr:rowOff>11125</xdr:rowOff>
    </xdr:to>
    <xdr:sp macro="" textlink="">
      <xdr:nvSpPr>
        <xdr:cNvPr id="235" name="フローチャート: 判断 234"/>
        <xdr:cNvSpPr/>
      </xdr:nvSpPr>
      <xdr:spPr>
        <a:xfrm>
          <a:off x="2857500" y="167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2252</xdr:rowOff>
    </xdr:from>
    <xdr:ext cx="534377" cy="259045"/>
    <xdr:sp macro="" textlink="">
      <xdr:nvSpPr>
        <xdr:cNvPr id="236" name="テキスト ボックス 235"/>
        <xdr:cNvSpPr txBox="1"/>
      </xdr:nvSpPr>
      <xdr:spPr>
        <a:xfrm>
          <a:off x="2641111" y="16804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138875</xdr:rowOff>
    </xdr:from>
    <xdr:to>
      <xdr:col>10</xdr:col>
      <xdr:colOff>114300</xdr:colOff>
      <xdr:row>95</xdr:row>
      <xdr:rowOff>140666</xdr:rowOff>
    </xdr:to>
    <xdr:cxnSp macro="">
      <xdr:nvCxnSpPr>
        <xdr:cNvPr id="237" name="直線コネクタ 236"/>
        <xdr:cNvCxnSpPr/>
      </xdr:nvCxnSpPr>
      <xdr:spPr>
        <a:xfrm flipV="1">
          <a:off x="1130300" y="16426625"/>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84252</xdr:rowOff>
    </xdr:from>
    <xdr:to>
      <xdr:col>10</xdr:col>
      <xdr:colOff>165100</xdr:colOff>
      <xdr:row>98</xdr:row>
      <xdr:rowOff>14402</xdr:rowOff>
    </xdr:to>
    <xdr:sp macro="" textlink="">
      <xdr:nvSpPr>
        <xdr:cNvPr id="238" name="フローチャート: 判断 237"/>
        <xdr:cNvSpPr/>
      </xdr:nvSpPr>
      <xdr:spPr>
        <a:xfrm>
          <a:off x="1968500" y="1671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5529</xdr:rowOff>
    </xdr:from>
    <xdr:ext cx="534377" cy="259045"/>
    <xdr:sp macro="" textlink="">
      <xdr:nvSpPr>
        <xdr:cNvPr id="239" name="テキスト ボックス 238"/>
        <xdr:cNvSpPr txBox="1"/>
      </xdr:nvSpPr>
      <xdr:spPr>
        <a:xfrm>
          <a:off x="1752111" y="168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92951</xdr:rowOff>
    </xdr:from>
    <xdr:to>
      <xdr:col>6</xdr:col>
      <xdr:colOff>38100</xdr:colOff>
      <xdr:row>98</xdr:row>
      <xdr:rowOff>23101</xdr:rowOff>
    </xdr:to>
    <xdr:sp macro="" textlink="">
      <xdr:nvSpPr>
        <xdr:cNvPr id="240" name="フローチャート: 判断 239"/>
        <xdr:cNvSpPr/>
      </xdr:nvSpPr>
      <xdr:spPr>
        <a:xfrm>
          <a:off x="1079500" y="1672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14228</xdr:rowOff>
    </xdr:from>
    <xdr:ext cx="534377" cy="259045"/>
    <xdr:sp macro="" textlink="">
      <xdr:nvSpPr>
        <xdr:cNvPr id="241" name="テキスト ボックス 240"/>
        <xdr:cNvSpPr txBox="1"/>
      </xdr:nvSpPr>
      <xdr:spPr>
        <a:xfrm>
          <a:off x="863111" y="1681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116636</xdr:rowOff>
    </xdr:from>
    <xdr:to>
      <xdr:col>24</xdr:col>
      <xdr:colOff>114300</xdr:colOff>
      <xdr:row>96</xdr:row>
      <xdr:rowOff>46786</xdr:rowOff>
    </xdr:to>
    <xdr:sp macro="" textlink="">
      <xdr:nvSpPr>
        <xdr:cNvPr id="247" name="楕円 246"/>
        <xdr:cNvSpPr/>
      </xdr:nvSpPr>
      <xdr:spPr>
        <a:xfrm>
          <a:off x="4584700" y="1640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139513</xdr:rowOff>
    </xdr:from>
    <xdr:ext cx="599010" cy="259045"/>
    <xdr:sp macro="" textlink="">
      <xdr:nvSpPr>
        <xdr:cNvPr id="248" name="扶助費該当値テキスト"/>
        <xdr:cNvSpPr txBox="1"/>
      </xdr:nvSpPr>
      <xdr:spPr>
        <a:xfrm>
          <a:off x="4686300" y="1625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101891</xdr:rowOff>
    </xdr:from>
    <xdr:to>
      <xdr:col>20</xdr:col>
      <xdr:colOff>38100</xdr:colOff>
      <xdr:row>96</xdr:row>
      <xdr:rowOff>32041</xdr:rowOff>
    </xdr:to>
    <xdr:sp macro="" textlink="">
      <xdr:nvSpPr>
        <xdr:cNvPr id="249" name="楕円 248"/>
        <xdr:cNvSpPr/>
      </xdr:nvSpPr>
      <xdr:spPr>
        <a:xfrm>
          <a:off x="3746500" y="16389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48568</xdr:rowOff>
    </xdr:from>
    <xdr:ext cx="599010" cy="259045"/>
    <xdr:sp macro="" textlink="">
      <xdr:nvSpPr>
        <xdr:cNvPr id="250" name="テキスト ボックス 249"/>
        <xdr:cNvSpPr txBox="1"/>
      </xdr:nvSpPr>
      <xdr:spPr>
        <a:xfrm>
          <a:off x="3497795" y="16164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112637</xdr:rowOff>
    </xdr:from>
    <xdr:to>
      <xdr:col>15</xdr:col>
      <xdr:colOff>101600</xdr:colOff>
      <xdr:row>96</xdr:row>
      <xdr:rowOff>42787</xdr:rowOff>
    </xdr:to>
    <xdr:sp macro="" textlink="">
      <xdr:nvSpPr>
        <xdr:cNvPr id="251" name="楕円 250"/>
        <xdr:cNvSpPr/>
      </xdr:nvSpPr>
      <xdr:spPr>
        <a:xfrm>
          <a:off x="2857500" y="1640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59314</xdr:rowOff>
    </xdr:from>
    <xdr:ext cx="599010" cy="259045"/>
    <xdr:sp macro="" textlink="">
      <xdr:nvSpPr>
        <xdr:cNvPr id="252" name="テキスト ボックス 251"/>
        <xdr:cNvSpPr txBox="1"/>
      </xdr:nvSpPr>
      <xdr:spPr>
        <a:xfrm>
          <a:off x="2608795" y="16175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88075</xdr:rowOff>
    </xdr:from>
    <xdr:to>
      <xdr:col>10</xdr:col>
      <xdr:colOff>165100</xdr:colOff>
      <xdr:row>96</xdr:row>
      <xdr:rowOff>18225</xdr:rowOff>
    </xdr:to>
    <xdr:sp macro="" textlink="">
      <xdr:nvSpPr>
        <xdr:cNvPr id="253" name="楕円 252"/>
        <xdr:cNvSpPr/>
      </xdr:nvSpPr>
      <xdr:spPr>
        <a:xfrm>
          <a:off x="1968500" y="1637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34752</xdr:rowOff>
    </xdr:from>
    <xdr:ext cx="599010" cy="259045"/>
    <xdr:sp macro="" textlink="">
      <xdr:nvSpPr>
        <xdr:cNvPr id="254" name="テキスト ボックス 253"/>
        <xdr:cNvSpPr txBox="1"/>
      </xdr:nvSpPr>
      <xdr:spPr>
        <a:xfrm>
          <a:off x="1719795" y="16151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89866</xdr:rowOff>
    </xdr:from>
    <xdr:to>
      <xdr:col>6</xdr:col>
      <xdr:colOff>38100</xdr:colOff>
      <xdr:row>96</xdr:row>
      <xdr:rowOff>20016</xdr:rowOff>
    </xdr:to>
    <xdr:sp macro="" textlink="">
      <xdr:nvSpPr>
        <xdr:cNvPr id="255" name="楕円 254"/>
        <xdr:cNvSpPr/>
      </xdr:nvSpPr>
      <xdr:spPr>
        <a:xfrm>
          <a:off x="1079500" y="1637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36543</xdr:rowOff>
    </xdr:from>
    <xdr:ext cx="599010" cy="259045"/>
    <xdr:sp macro="" textlink="">
      <xdr:nvSpPr>
        <xdr:cNvPr id="256" name="テキスト ボックス 255"/>
        <xdr:cNvSpPr txBox="1"/>
      </xdr:nvSpPr>
      <xdr:spPr>
        <a:xfrm>
          <a:off x="830795" y="16152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76757</xdr:rowOff>
    </xdr:from>
    <xdr:to>
      <xdr:col>55</xdr:col>
      <xdr:colOff>0</xdr:colOff>
      <xdr:row>37</xdr:row>
      <xdr:rowOff>88526</xdr:rowOff>
    </xdr:to>
    <xdr:cxnSp macro="">
      <xdr:nvCxnSpPr>
        <xdr:cNvPr id="283" name="直線コネクタ 282"/>
        <xdr:cNvCxnSpPr/>
      </xdr:nvCxnSpPr>
      <xdr:spPr>
        <a:xfrm flipV="1">
          <a:off x="9639300" y="5906057"/>
          <a:ext cx="838200" cy="526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10556</xdr:rowOff>
    </xdr:from>
    <xdr:ext cx="599010" cy="259045"/>
    <xdr:sp macro="" textlink="">
      <xdr:nvSpPr>
        <xdr:cNvPr id="284" name="補助費等平均値テキスト"/>
        <xdr:cNvSpPr txBox="1"/>
      </xdr:nvSpPr>
      <xdr:spPr>
        <a:xfrm>
          <a:off x="10528300" y="5839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88526</xdr:rowOff>
    </xdr:from>
    <xdr:to>
      <xdr:col>50</xdr:col>
      <xdr:colOff>114300</xdr:colOff>
      <xdr:row>37</xdr:row>
      <xdr:rowOff>96481</xdr:rowOff>
    </xdr:to>
    <xdr:cxnSp macro="">
      <xdr:nvCxnSpPr>
        <xdr:cNvPr id="286" name="直線コネクタ 285"/>
        <xdr:cNvCxnSpPr/>
      </xdr:nvCxnSpPr>
      <xdr:spPr>
        <a:xfrm flipV="1">
          <a:off x="8750300" y="6432176"/>
          <a:ext cx="889000" cy="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7" name="フローチャート: 判断 286"/>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152771</xdr:rowOff>
    </xdr:from>
    <xdr:ext cx="534377" cy="259045"/>
    <xdr:sp macro="" textlink="">
      <xdr:nvSpPr>
        <xdr:cNvPr id="288" name="テキスト ボックス 287"/>
        <xdr:cNvSpPr txBox="1"/>
      </xdr:nvSpPr>
      <xdr:spPr>
        <a:xfrm>
          <a:off x="9372111" y="615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96481</xdr:rowOff>
    </xdr:from>
    <xdr:to>
      <xdr:col>45</xdr:col>
      <xdr:colOff>177800</xdr:colOff>
      <xdr:row>37</xdr:row>
      <xdr:rowOff>105922</xdr:rowOff>
    </xdr:to>
    <xdr:cxnSp macro="">
      <xdr:nvCxnSpPr>
        <xdr:cNvPr id="289" name="直線コネクタ 288"/>
        <xdr:cNvCxnSpPr/>
      </xdr:nvCxnSpPr>
      <xdr:spPr>
        <a:xfrm flipV="1">
          <a:off x="7861300" y="6440131"/>
          <a:ext cx="889000" cy="9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0" name="フローチャート: 判断 289"/>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146221</xdr:rowOff>
    </xdr:from>
    <xdr:ext cx="534377" cy="259045"/>
    <xdr:sp macro="" textlink="">
      <xdr:nvSpPr>
        <xdr:cNvPr id="291" name="テキスト ボックス 290"/>
        <xdr:cNvSpPr txBox="1"/>
      </xdr:nvSpPr>
      <xdr:spPr>
        <a:xfrm>
          <a:off x="8483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105922</xdr:rowOff>
    </xdr:from>
    <xdr:to>
      <xdr:col>41</xdr:col>
      <xdr:colOff>50800</xdr:colOff>
      <xdr:row>38</xdr:row>
      <xdr:rowOff>8058</xdr:rowOff>
    </xdr:to>
    <xdr:cxnSp macro="">
      <xdr:nvCxnSpPr>
        <xdr:cNvPr id="292" name="直線コネクタ 291"/>
        <xdr:cNvCxnSpPr/>
      </xdr:nvCxnSpPr>
      <xdr:spPr>
        <a:xfrm flipV="1">
          <a:off x="6972300" y="6449572"/>
          <a:ext cx="889000" cy="7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3" name="フローチャート: 判断 292"/>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294" name="テキスト ボックス 293"/>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5" name="フローチャート: 判断 294"/>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7436</xdr:rowOff>
    </xdr:from>
    <xdr:ext cx="534377" cy="259045"/>
    <xdr:sp macro="" textlink="">
      <xdr:nvSpPr>
        <xdr:cNvPr id="296" name="テキスト ボックス 295"/>
        <xdr:cNvSpPr txBox="1"/>
      </xdr:nvSpPr>
      <xdr:spPr>
        <a:xfrm>
          <a:off x="6705111" y="617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25957</xdr:rowOff>
    </xdr:from>
    <xdr:to>
      <xdr:col>55</xdr:col>
      <xdr:colOff>50800</xdr:colOff>
      <xdr:row>34</xdr:row>
      <xdr:rowOff>127557</xdr:rowOff>
    </xdr:to>
    <xdr:sp macro="" textlink="">
      <xdr:nvSpPr>
        <xdr:cNvPr id="302" name="楕円 301"/>
        <xdr:cNvSpPr/>
      </xdr:nvSpPr>
      <xdr:spPr>
        <a:xfrm>
          <a:off x="10426700" y="585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48834</xdr:rowOff>
    </xdr:from>
    <xdr:ext cx="599010" cy="259045"/>
    <xdr:sp macro="" textlink="">
      <xdr:nvSpPr>
        <xdr:cNvPr id="303" name="補助費等該当値テキスト"/>
        <xdr:cNvSpPr txBox="1"/>
      </xdr:nvSpPr>
      <xdr:spPr>
        <a:xfrm>
          <a:off x="10528300" y="5706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37726</xdr:rowOff>
    </xdr:from>
    <xdr:to>
      <xdr:col>50</xdr:col>
      <xdr:colOff>165100</xdr:colOff>
      <xdr:row>37</xdr:row>
      <xdr:rowOff>139326</xdr:rowOff>
    </xdr:to>
    <xdr:sp macro="" textlink="">
      <xdr:nvSpPr>
        <xdr:cNvPr id="304" name="楕円 303"/>
        <xdr:cNvSpPr/>
      </xdr:nvSpPr>
      <xdr:spPr>
        <a:xfrm>
          <a:off x="9588500" y="638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130453</xdr:rowOff>
    </xdr:from>
    <xdr:ext cx="534377" cy="259045"/>
    <xdr:sp macro="" textlink="">
      <xdr:nvSpPr>
        <xdr:cNvPr id="305" name="テキスト ボックス 304"/>
        <xdr:cNvSpPr txBox="1"/>
      </xdr:nvSpPr>
      <xdr:spPr>
        <a:xfrm>
          <a:off x="9372111" y="647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45681</xdr:rowOff>
    </xdr:from>
    <xdr:to>
      <xdr:col>46</xdr:col>
      <xdr:colOff>38100</xdr:colOff>
      <xdr:row>37</xdr:row>
      <xdr:rowOff>147281</xdr:rowOff>
    </xdr:to>
    <xdr:sp macro="" textlink="">
      <xdr:nvSpPr>
        <xdr:cNvPr id="306" name="楕円 305"/>
        <xdr:cNvSpPr/>
      </xdr:nvSpPr>
      <xdr:spPr>
        <a:xfrm>
          <a:off x="8699500" y="638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163808</xdr:rowOff>
    </xdr:from>
    <xdr:ext cx="534377" cy="259045"/>
    <xdr:sp macro="" textlink="">
      <xdr:nvSpPr>
        <xdr:cNvPr id="307" name="テキスト ボックス 306"/>
        <xdr:cNvSpPr txBox="1"/>
      </xdr:nvSpPr>
      <xdr:spPr>
        <a:xfrm>
          <a:off x="8483111" y="616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55122</xdr:rowOff>
    </xdr:from>
    <xdr:to>
      <xdr:col>41</xdr:col>
      <xdr:colOff>101600</xdr:colOff>
      <xdr:row>37</xdr:row>
      <xdr:rowOff>156722</xdr:rowOff>
    </xdr:to>
    <xdr:sp macro="" textlink="">
      <xdr:nvSpPr>
        <xdr:cNvPr id="308" name="楕円 307"/>
        <xdr:cNvSpPr/>
      </xdr:nvSpPr>
      <xdr:spPr>
        <a:xfrm>
          <a:off x="7810500" y="639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1799</xdr:rowOff>
    </xdr:from>
    <xdr:ext cx="534377" cy="259045"/>
    <xdr:sp macro="" textlink="">
      <xdr:nvSpPr>
        <xdr:cNvPr id="309" name="テキスト ボックス 308"/>
        <xdr:cNvSpPr txBox="1"/>
      </xdr:nvSpPr>
      <xdr:spPr>
        <a:xfrm>
          <a:off x="7594111" y="617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128708</xdr:rowOff>
    </xdr:from>
    <xdr:to>
      <xdr:col>36</xdr:col>
      <xdr:colOff>165100</xdr:colOff>
      <xdr:row>38</xdr:row>
      <xdr:rowOff>58858</xdr:rowOff>
    </xdr:to>
    <xdr:sp macro="" textlink="">
      <xdr:nvSpPr>
        <xdr:cNvPr id="310" name="楕円 309"/>
        <xdr:cNvSpPr/>
      </xdr:nvSpPr>
      <xdr:spPr>
        <a:xfrm>
          <a:off x="6921500" y="647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49985</xdr:rowOff>
    </xdr:from>
    <xdr:ext cx="534377" cy="259045"/>
    <xdr:sp macro="" textlink="">
      <xdr:nvSpPr>
        <xdr:cNvPr id="311" name="テキスト ボックス 310"/>
        <xdr:cNvSpPr txBox="1"/>
      </xdr:nvSpPr>
      <xdr:spPr>
        <a:xfrm>
          <a:off x="6705111" y="656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104101</xdr:rowOff>
    </xdr:from>
    <xdr:to>
      <xdr:col>55</xdr:col>
      <xdr:colOff>0</xdr:colOff>
      <xdr:row>58</xdr:row>
      <xdr:rowOff>63174</xdr:rowOff>
    </xdr:to>
    <xdr:cxnSp macro="">
      <xdr:nvCxnSpPr>
        <xdr:cNvPr id="342" name="直線コネクタ 341"/>
        <xdr:cNvCxnSpPr/>
      </xdr:nvCxnSpPr>
      <xdr:spPr>
        <a:xfrm flipV="1">
          <a:off x="9639300" y="9876751"/>
          <a:ext cx="838200" cy="130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161014</xdr:rowOff>
    </xdr:from>
    <xdr:ext cx="534377" cy="259045"/>
    <xdr:sp macro="" textlink="">
      <xdr:nvSpPr>
        <xdr:cNvPr id="343" name="普通建設事業費平均値テキスト"/>
        <xdr:cNvSpPr txBox="1"/>
      </xdr:nvSpPr>
      <xdr:spPr>
        <a:xfrm>
          <a:off x="10528300" y="9933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63174</xdr:rowOff>
    </xdr:from>
    <xdr:to>
      <xdr:col>50</xdr:col>
      <xdr:colOff>114300</xdr:colOff>
      <xdr:row>58</xdr:row>
      <xdr:rowOff>100792</xdr:rowOff>
    </xdr:to>
    <xdr:cxnSp macro="">
      <xdr:nvCxnSpPr>
        <xdr:cNvPr id="345" name="直線コネクタ 344"/>
        <xdr:cNvCxnSpPr/>
      </xdr:nvCxnSpPr>
      <xdr:spPr>
        <a:xfrm flipV="1">
          <a:off x="8750300" y="10007274"/>
          <a:ext cx="889000" cy="37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6" name="フローチャート: 判断 345"/>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108531</xdr:rowOff>
    </xdr:from>
    <xdr:ext cx="534377" cy="259045"/>
    <xdr:sp macro="" textlink="">
      <xdr:nvSpPr>
        <xdr:cNvPr id="347" name="テキスト ボックス 346"/>
        <xdr:cNvSpPr txBox="1"/>
      </xdr:nvSpPr>
      <xdr:spPr>
        <a:xfrm>
          <a:off x="9372111" y="100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100792</xdr:rowOff>
    </xdr:from>
    <xdr:to>
      <xdr:col>45</xdr:col>
      <xdr:colOff>177800</xdr:colOff>
      <xdr:row>58</xdr:row>
      <xdr:rowOff>125344</xdr:rowOff>
    </xdr:to>
    <xdr:cxnSp macro="">
      <xdr:nvCxnSpPr>
        <xdr:cNvPr id="348" name="直線コネクタ 347"/>
        <xdr:cNvCxnSpPr/>
      </xdr:nvCxnSpPr>
      <xdr:spPr>
        <a:xfrm flipV="1">
          <a:off x="7861300" y="10044892"/>
          <a:ext cx="889000" cy="2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49" name="フローチャート: 判断 348"/>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159073</xdr:rowOff>
    </xdr:from>
    <xdr:ext cx="534377" cy="259045"/>
    <xdr:sp macro="" textlink="">
      <xdr:nvSpPr>
        <xdr:cNvPr id="350" name="テキスト ボックス 349"/>
        <xdr:cNvSpPr txBox="1"/>
      </xdr:nvSpPr>
      <xdr:spPr>
        <a:xfrm>
          <a:off x="8483111" y="976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76502</xdr:rowOff>
    </xdr:from>
    <xdr:to>
      <xdr:col>41</xdr:col>
      <xdr:colOff>50800</xdr:colOff>
      <xdr:row>58</xdr:row>
      <xdr:rowOff>125344</xdr:rowOff>
    </xdr:to>
    <xdr:cxnSp macro="">
      <xdr:nvCxnSpPr>
        <xdr:cNvPr id="351" name="直線コネクタ 350"/>
        <xdr:cNvCxnSpPr/>
      </xdr:nvCxnSpPr>
      <xdr:spPr>
        <a:xfrm>
          <a:off x="6972300" y="10020602"/>
          <a:ext cx="889000" cy="4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2" name="フローチャート: 判断 351"/>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3" name="テキスト ボックス 352"/>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4" name="フローチャート: 判断 353"/>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125147</xdr:rowOff>
    </xdr:from>
    <xdr:ext cx="534377" cy="259045"/>
    <xdr:sp macro="" textlink="">
      <xdr:nvSpPr>
        <xdr:cNvPr id="355" name="テキスト ボックス 354"/>
        <xdr:cNvSpPr txBox="1"/>
      </xdr:nvSpPr>
      <xdr:spPr>
        <a:xfrm>
          <a:off x="6705111" y="1006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53301</xdr:rowOff>
    </xdr:from>
    <xdr:to>
      <xdr:col>55</xdr:col>
      <xdr:colOff>50800</xdr:colOff>
      <xdr:row>57</xdr:row>
      <xdr:rowOff>154901</xdr:rowOff>
    </xdr:to>
    <xdr:sp macro="" textlink="">
      <xdr:nvSpPr>
        <xdr:cNvPr id="361" name="楕円 360"/>
        <xdr:cNvSpPr/>
      </xdr:nvSpPr>
      <xdr:spPr>
        <a:xfrm>
          <a:off x="10426700" y="9825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76178</xdr:rowOff>
    </xdr:from>
    <xdr:ext cx="599010" cy="259045"/>
    <xdr:sp macro="" textlink="">
      <xdr:nvSpPr>
        <xdr:cNvPr id="362" name="普通建設事業費該当値テキスト"/>
        <xdr:cNvSpPr txBox="1"/>
      </xdr:nvSpPr>
      <xdr:spPr>
        <a:xfrm>
          <a:off x="10528300" y="967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12374</xdr:rowOff>
    </xdr:from>
    <xdr:to>
      <xdr:col>50</xdr:col>
      <xdr:colOff>165100</xdr:colOff>
      <xdr:row>58</xdr:row>
      <xdr:rowOff>113974</xdr:rowOff>
    </xdr:to>
    <xdr:sp macro="" textlink="">
      <xdr:nvSpPr>
        <xdr:cNvPr id="363" name="楕円 362"/>
        <xdr:cNvSpPr/>
      </xdr:nvSpPr>
      <xdr:spPr>
        <a:xfrm>
          <a:off x="9588500" y="995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130501</xdr:rowOff>
    </xdr:from>
    <xdr:ext cx="534377" cy="259045"/>
    <xdr:sp macro="" textlink="">
      <xdr:nvSpPr>
        <xdr:cNvPr id="364" name="テキスト ボックス 363"/>
        <xdr:cNvSpPr txBox="1"/>
      </xdr:nvSpPr>
      <xdr:spPr>
        <a:xfrm>
          <a:off x="9372111" y="973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49992</xdr:rowOff>
    </xdr:from>
    <xdr:to>
      <xdr:col>46</xdr:col>
      <xdr:colOff>38100</xdr:colOff>
      <xdr:row>58</xdr:row>
      <xdr:rowOff>151592</xdr:rowOff>
    </xdr:to>
    <xdr:sp macro="" textlink="">
      <xdr:nvSpPr>
        <xdr:cNvPr id="365" name="楕円 364"/>
        <xdr:cNvSpPr/>
      </xdr:nvSpPr>
      <xdr:spPr>
        <a:xfrm>
          <a:off x="8699500" y="999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142719</xdr:rowOff>
    </xdr:from>
    <xdr:ext cx="534377" cy="259045"/>
    <xdr:sp macro="" textlink="">
      <xdr:nvSpPr>
        <xdr:cNvPr id="366" name="テキスト ボックス 365"/>
        <xdr:cNvSpPr txBox="1"/>
      </xdr:nvSpPr>
      <xdr:spPr>
        <a:xfrm>
          <a:off x="8483111" y="1008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74544</xdr:rowOff>
    </xdr:from>
    <xdr:to>
      <xdr:col>41</xdr:col>
      <xdr:colOff>101600</xdr:colOff>
      <xdr:row>59</xdr:row>
      <xdr:rowOff>4694</xdr:rowOff>
    </xdr:to>
    <xdr:sp macro="" textlink="">
      <xdr:nvSpPr>
        <xdr:cNvPr id="367" name="楕円 366"/>
        <xdr:cNvSpPr/>
      </xdr:nvSpPr>
      <xdr:spPr>
        <a:xfrm>
          <a:off x="7810500" y="1001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167271</xdr:rowOff>
    </xdr:from>
    <xdr:ext cx="534377" cy="259045"/>
    <xdr:sp macro="" textlink="">
      <xdr:nvSpPr>
        <xdr:cNvPr id="368" name="テキスト ボックス 367"/>
        <xdr:cNvSpPr txBox="1"/>
      </xdr:nvSpPr>
      <xdr:spPr>
        <a:xfrm>
          <a:off x="7594111" y="10111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25702</xdr:rowOff>
    </xdr:from>
    <xdr:to>
      <xdr:col>36</xdr:col>
      <xdr:colOff>165100</xdr:colOff>
      <xdr:row>58</xdr:row>
      <xdr:rowOff>127302</xdr:rowOff>
    </xdr:to>
    <xdr:sp macro="" textlink="">
      <xdr:nvSpPr>
        <xdr:cNvPr id="369" name="楕円 368"/>
        <xdr:cNvSpPr/>
      </xdr:nvSpPr>
      <xdr:spPr>
        <a:xfrm>
          <a:off x="6921500" y="9969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143829</xdr:rowOff>
    </xdr:from>
    <xdr:ext cx="534377" cy="259045"/>
    <xdr:sp macro="" textlink="">
      <xdr:nvSpPr>
        <xdr:cNvPr id="370" name="テキスト ボックス 369"/>
        <xdr:cNvSpPr txBox="1"/>
      </xdr:nvSpPr>
      <xdr:spPr>
        <a:xfrm>
          <a:off x="6705111" y="9745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169957</xdr:rowOff>
    </xdr:from>
    <xdr:to>
      <xdr:col>55</xdr:col>
      <xdr:colOff>0</xdr:colOff>
      <xdr:row>78</xdr:row>
      <xdr:rowOff>74499</xdr:rowOff>
    </xdr:to>
    <xdr:cxnSp macro="">
      <xdr:nvCxnSpPr>
        <xdr:cNvPr id="397" name="直線コネクタ 396"/>
        <xdr:cNvCxnSpPr/>
      </xdr:nvCxnSpPr>
      <xdr:spPr>
        <a:xfrm flipV="1">
          <a:off x="9639300" y="13371607"/>
          <a:ext cx="838200" cy="75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153990</xdr:rowOff>
    </xdr:from>
    <xdr:ext cx="534377" cy="259045"/>
    <xdr:sp macro="" textlink="">
      <xdr:nvSpPr>
        <xdr:cNvPr id="398" name="普通建設事業費 （ うち新規整備　）平均値テキスト"/>
        <xdr:cNvSpPr txBox="1"/>
      </xdr:nvSpPr>
      <xdr:spPr>
        <a:xfrm>
          <a:off x="10528300" y="13355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74499</xdr:rowOff>
    </xdr:from>
    <xdr:to>
      <xdr:col>50</xdr:col>
      <xdr:colOff>114300</xdr:colOff>
      <xdr:row>78</xdr:row>
      <xdr:rowOff>79463</xdr:rowOff>
    </xdr:to>
    <xdr:cxnSp macro="">
      <xdr:nvCxnSpPr>
        <xdr:cNvPr id="400" name="直線コネクタ 399"/>
        <xdr:cNvCxnSpPr/>
      </xdr:nvCxnSpPr>
      <xdr:spPr>
        <a:xfrm flipV="1">
          <a:off x="8750300" y="13447599"/>
          <a:ext cx="889000" cy="4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1" name="フローチャート: 判断 400"/>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127469</xdr:rowOff>
    </xdr:from>
    <xdr:ext cx="534377" cy="259045"/>
    <xdr:sp macro="" textlink="">
      <xdr:nvSpPr>
        <xdr:cNvPr id="402" name="テキスト ボックス 401"/>
        <xdr:cNvSpPr txBox="1"/>
      </xdr:nvSpPr>
      <xdr:spPr>
        <a:xfrm>
          <a:off x="9372111" y="13157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79463</xdr:rowOff>
    </xdr:from>
    <xdr:to>
      <xdr:col>45</xdr:col>
      <xdr:colOff>177800</xdr:colOff>
      <xdr:row>78</xdr:row>
      <xdr:rowOff>108894</xdr:rowOff>
    </xdr:to>
    <xdr:cxnSp macro="">
      <xdr:nvCxnSpPr>
        <xdr:cNvPr id="403" name="直線コネクタ 402"/>
        <xdr:cNvCxnSpPr/>
      </xdr:nvCxnSpPr>
      <xdr:spPr>
        <a:xfrm flipV="1">
          <a:off x="7861300" y="13452563"/>
          <a:ext cx="889000" cy="2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4" name="フローチャート: 判断 403"/>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5" name="テキスト ボックス 404"/>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73918</xdr:rowOff>
    </xdr:from>
    <xdr:to>
      <xdr:col>41</xdr:col>
      <xdr:colOff>50800</xdr:colOff>
      <xdr:row>78</xdr:row>
      <xdr:rowOff>108894</xdr:rowOff>
    </xdr:to>
    <xdr:cxnSp macro="">
      <xdr:nvCxnSpPr>
        <xdr:cNvPr id="406" name="直線コネクタ 405"/>
        <xdr:cNvCxnSpPr/>
      </xdr:nvCxnSpPr>
      <xdr:spPr>
        <a:xfrm>
          <a:off x="6972300" y="13447018"/>
          <a:ext cx="889000" cy="3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7" name="フローチャート: 判断 406"/>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08" name="テキスト ボックス 407"/>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09" name="フローチャート: 判断 408"/>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117366</xdr:rowOff>
    </xdr:from>
    <xdr:ext cx="534377" cy="259045"/>
    <xdr:sp macro="" textlink="">
      <xdr:nvSpPr>
        <xdr:cNvPr id="410" name="テキスト ボックス 409"/>
        <xdr:cNvSpPr txBox="1"/>
      </xdr:nvSpPr>
      <xdr:spPr>
        <a:xfrm>
          <a:off x="6705111" y="1314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119157</xdr:rowOff>
    </xdr:from>
    <xdr:to>
      <xdr:col>55</xdr:col>
      <xdr:colOff>50800</xdr:colOff>
      <xdr:row>78</xdr:row>
      <xdr:rowOff>49307</xdr:rowOff>
    </xdr:to>
    <xdr:sp macro="" textlink="">
      <xdr:nvSpPr>
        <xdr:cNvPr id="416" name="楕円 415"/>
        <xdr:cNvSpPr/>
      </xdr:nvSpPr>
      <xdr:spPr>
        <a:xfrm>
          <a:off x="10426700" y="1332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142034</xdr:rowOff>
    </xdr:from>
    <xdr:ext cx="534377" cy="259045"/>
    <xdr:sp macro="" textlink="">
      <xdr:nvSpPr>
        <xdr:cNvPr id="417" name="普通建設事業費 （ うち新規整備　）該当値テキスト"/>
        <xdr:cNvSpPr txBox="1"/>
      </xdr:nvSpPr>
      <xdr:spPr>
        <a:xfrm>
          <a:off x="10528300" y="13172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23699</xdr:rowOff>
    </xdr:from>
    <xdr:to>
      <xdr:col>50</xdr:col>
      <xdr:colOff>165100</xdr:colOff>
      <xdr:row>78</xdr:row>
      <xdr:rowOff>125299</xdr:rowOff>
    </xdr:to>
    <xdr:sp macro="" textlink="">
      <xdr:nvSpPr>
        <xdr:cNvPr id="418" name="楕円 417"/>
        <xdr:cNvSpPr/>
      </xdr:nvSpPr>
      <xdr:spPr>
        <a:xfrm>
          <a:off x="9588500" y="1339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116426</xdr:rowOff>
    </xdr:from>
    <xdr:ext cx="534377" cy="259045"/>
    <xdr:sp macro="" textlink="">
      <xdr:nvSpPr>
        <xdr:cNvPr id="419" name="テキスト ボックス 418"/>
        <xdr:cNvSpPr txBox="1"/>
      </xdr:nvSpPr>
      <xdr:spPr>
        <a:xfrm>
          <a:off x="9372111" y="13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28663</xdr:rowOff>
    </xdr:from>
    <xdr:to>
      <xdr:col>46</xdr:col>
      <xdr:colOff>38100</xdr:colOff>
      <xdr:row>78</xdr:row>
      <xdr:rowOff>130263</xdr:rowOff>
    </xdr:to>
    <xdr:sp macro="" textlink="">
      <xdr:nvSpPr>
        <xdr:cNvPr id="420" name="楕円 419"/>
        <xdr:cNvSpPr/>
      </xdr:nvSpPr>
      <xdr:spPr>
        <a:xfrm>
          <a:off x="8699500" y="1340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121390</xdr:rowOff>
    </xdr:from>
    <xdr:ext cx="534377" cy="259045"/>
    <xdr:sp macro="" textlink="">
      <xdr:nvSpPr>
        <xdr:cNvPr id="421" name="テキスト ボックス 420"/>
        <xdr:cNvSpPr txBox="1"/>
      </xdr:nvSpPr>
      <xdr:spPr>
        <a:xfrm>
          <a:off x="8483111" y="1349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58094</xdr:rowOff>
    </xdr:from>
    <xdr:to>
      <xdr:col>41</xdr:col>
      <xdr:colOff>101600</xdr:colOff>
      <xdr:row>78</xdr:row>
      <xdr:rowOff>159694</xdr:rowOff>
    </xdr:to>
    <xdr:sp macro="" textlink="">
      <xdr:nvSpPr>
        <xdr:cNvPr id="422" name="楕円 421"/>
        <xdr:cNvSpPr/>
      </xdr:nvSpPr>
      <xdr:spPr>
        <a:xfrm>
          <a:off x="7810500" y="1343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150821</xdr:rowOff>
    </xdr:from>
    <xdr:ext cx="469744" cy="259045"/>
    <xdr:sp macro="" textlink="">
      <xdr:nvSpPr>
        <xdr:cNvPr id="423" name="テキスト ボックス 422"/>
        <xdr:cNvSpPr txBox="1"/>
      </xdr:nvSpPr>
      <xdr:spPr>
        <a:xfrm>
          <a:off x="7626428" y="1352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23118</xdr:rowOff>
    </xdr:from>
    <xdr:to>
      <xdr:col>36</xdr:col>
      <xdr:colOff>165100</xdr:colOff>
      <xdr:row>78</xdr:row>
      <xdr:rowOff>124718</xdr:rowOff>
    </xdr:to>
    <xdr:sp macro="" textlink="">
      <xdr:nvSpPr>
        <xdr:cNvPr id="424" name="楕円 423"/>
        <xdr:cNvSpPr/>
      </xdr:nvSpPr>
      <xdr:spPr>
        <a:xfrm>
          <a:off x="6921500" y="1339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115845</xdr:rowOff>
    </xdr:from>
    <xdr:ext cx="534377" cy="259045"/>
    <xdr:sp macro="" textlink="">
      <xdr:nvSpPr>
        <xdr:cNvPr id="425" name="テキスト ボックス 424"/>
        <xdr:cNvSpPr txBox="1"/>
      </xdr:nvSpPr>
      <xdr:spPr>
        <a:xfrm>
          <a:off x="6705111" y="1348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132733</xdr:rowOff>
    </xdr:from>
    <xdr:to>
      <xdr:col>55</xdr:col>
      <xdr:colOff>0</xdr:colOff>
      <xdr:row>96</xdr:row>
      <xdr:rowOff>160089</xdr:rowOff>
    </xdr:to>
    <xdr:cxnSp macro="">
      <xdr:nvCxnSpPr>
        <xdr:cNvPr id="456" name="直線コネクタ 455"/>
        <xdr:cNvCxnSpPr/>
      </xdr:nvCxnSpPr>
      <xdr:spPr>
        <a:xfrm flipV="1">
          <a:off x="9639300" y="16420483"/>
          <a:ext cx="838200" cy="19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142287</xdr:rowOff>
    </xdr:from>
    <xdr:ext cx="534377" cy="259045"/>
    <xdr:sp macro="" textlink="">
      <xdr:nvSpPr>
        <xdr:cNvPr id="457" name="普通建設事業費 （ うち更新整備　）平均値テキスト"/>
        <xdr:cNvSpPr txBox="1"/>
      </xdr:nvSpPr>
      <xdr:spPr>
        <a:xfrm>
          <a:off x="10528300" y="16601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160089</xdr:rowOff>
    </xdr:from>
    <xdr:to>
      <xdr:col>50</xdr:col>
      <xdr:colOff>114300</xdr:colOff>
      <xdr:row>97</xdr:row>
      <xdr:rowOff>140996</xdr:rowOff>
    </xdr:to>
    <xdr:cxnSp macro="">
      <xdr:nvCxnSpPr>
        <xdr:cNvPr id="459" name="直線コネクタ 458"/>
        <xdr:cNvCxnSpPr/>
      </xdr:nvCxnSpPr>
      <xdr:spPr>
        <a:xfrm flipV="1">
          <a:off x="8750300" y="16619289"/>
          <a:ext cx="889000" cy="15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0" name="フローチャート: 判断 459"/>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104447</xdr:rowOff>
    </xdr:from>
    <xdr:ext cx="534377" cy="259045"/>
    <xdr:sp macro="" textlink="">
      <xdr:nvSpPr>
        <xdr:cNvPr id="461" name="テキスト ボックス 460"/>
        <xdr:cNvSpPr txBox="1"/>
      </xdr:nvSpPr>
      <xdr:spPr>
        <a:xfrm>
          <a:off x="9372111" y="1673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99684</xdr:rowOff>
    </xdr:from>
    <xdr:to>
      <xdr:col>45</xdr:col>
      <xdr:colOff>177800</xdr:colOff>
      <xdr:row>97</xdr:row>
      <xdr:rowOff>140996</xdr:rowOff>
    </xdr:to>
    <xdr:cxnSp macro="">
      <xdr:nvCxnSpPr>
        <xdr:cNvPr id="462" name="直線コネクタ 461"/>
        <xdr:cNvCxnSpPr/>
      </xdr:nvCxnSpPr>
      <xdr:spPr>
        <a:xfrm>
          <a:off x="7861300" y="16730334"/>
          <a:ext cx="889000" cy="4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3" name="フローチャート: 判断 462"/>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8287</xdr:rowOff>
    </xdr:from>
    <xdr:ext cx="534377" cy="259045"/>
    <xdr:sp macro="" textlink="">
      <xdr:nvSpPr>
        <xdr:cNvPr id="464" name="テキスト ボックス 463"/>
        <xdr:cNvSpPr txBox="1"/>
      </xdr:nvSpPr>
      <xdr:spPr>
        <a:xfrm>
          <a:off x="8483111" y="1646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31093</xdr:rowOff>
    </xdr:from>
    <xdr:to>
      <xdr:col>41</xdr:col>
      <xdr:colOff>50800</xdr:colOff>
      <xdr:row>97</xdr:row>
      <xdr:rowOff>99684</xdr:rowOff>
    </xdr:to>
    <xdr:cxnSp macro="">
      <xdr:nvCxnSpPr>
        <xdr:cNvPr id="465" name="直線コネクタ 464"/>
        <xdr:cNvCxnSpPr/>
      </xdr:nvCxnSpPr>
      <xdr:spPr>
        <a:xfrm>
          <a:off x="6972300" y="16661743"/>
          <a:ext cx="889000" cy="68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6" name="フローチャート: 判断 465"/>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12071</xdr:rowOff>
    </xdr:from>
    <xdr:ext cx="534377" cy="259045"/>
    <xdr:sp macro="" textlink="">
      <xdr:nvSpPr>
        <xdr:cNvPr id="467" name="テキスト ボックス 466"/>
        <xdr:cNvSpPr txBox="1"/>
      </xdr:nvSpPr>
      <xdr:spPr>
        <a:xfrm>
          <a:off x="7594111" y="168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68" name="フローチャート: 判断 467"/>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1751</xdr:rowOff>
    </xdr:from>
    <xdr:ext cx="534377" cy="259045"/>
    <xdr:sp macro="" textlink="">
      <xdr:nvSpPr>
        <xdr:cNvPr id="469" name="テキスト ボックス 468"/>
        <xdr:cNvSpPr txBox="1"/>
      </xdr:nvSpPr>
      <xdr:spPr>
        <a:xfrm>
          <a:off x="6705111" y="168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81933</xdr:rowOff>
    </xdr:from>
    <xdr:to>
      <xdr:col>55</xdr:col>
      <xdr:colOff>50800</xdr:colOff>
      <xdr:row>96</xdr:row>
      <xdr:rowOff>12083</xdr:rowOff>
    </xdr:to>
    <xdr:sp macro="" textlink="">
      <xdr:nvSpPr>
        <xdr:cNvPr id="475" name="楕円 474"/>
        <xdr:cNvSpPr/>
      </xdr:nvSpPr>
      <xdr:spPr>
        <a:xfrm>
          <a:off x="10426700" y="1636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104810</xdr:rowOff>
    </xdr:from>
    <xdr:ext cx="534377" cy="259045"/>
    <xdr:sp macro="" textlink="">
      <xdr:nvSpPr>
        <xdr:cNvPr id="476" name="普通建設事業費 （ うち更新整備　）該当値テキスト"/>
        <xdr:cNvSpPr txBox="1"/>
      </xdr:nvSpPr>
      <xdr:spPr>
        <a:xfrm>
          <a:off x="10528300" y="1622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109289</xdr:rowOff>
    </xdr:from>
    <xdr:to>
      <xdr:col>50</xdr:col>
      <xdr:colOff>165100</xdr:colOff>
      <xdr:row>97</xdr:row>
      <xdr:rowOff>39439</xdr:rowOff>
    </xdr:to>
    <xdr:sp macro="" textlink="">
      <xdr:nvSpPr>
        <xdr:cNvPr id="477" name="楕円 476"/>
        <xdr:cNvSpPr/>
      </xdr:nvSpPr>
      <xdr:spPr>
        <a:xfrm>
          <a:off x="9588500" y="1656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55966</xdr:rowOff>
    </xdr:from>
    <xdr:ext cx="534377" cy="259045"/>
    <xdr:sp macro="" textlink="">
      <xdr:nvSpPr>
        <xdr:cNvPr id="478" name="テキスト ボックス 477"/>
        <xdr:cNvSpPr txBox="1"/>
      </xdr:nvSpPr>
      <xdr:spPr>
        <a:xfrm>
          <a:off x="9372111" y="1634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90196</xdr:rowOff>
    </xdr:from>
    <xdr:to>
      <xdr:col>46</xdr:col>
      <xdr:colOff>38100</xdr:colOff>
      <xdr:row>98</xdr:row>
      <xdr:rowOff>20346</xdr:rowOff>
    </xdr:to>
    <xdr:sp macro="" textlink="">
      <xdr:nvSpPr>
        <xdr:cNvPr id="479" name="楕円 478"/>
        <xdr:cNvSpPr/>
      </xdr:nvSpPr>
      <xdr:spPr>
        <a:xfrm>
          <a:off x="8699500" y="1672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11473</xdr:rowOff>
    </xdr:from>
    <xdr:ext cx="534377" cy="259045"/>
    <xdr:sp macro="" textlink="">
      <xdr:nvSpPr>
        <xdr:cNvPr id="480" name="テキスト ボックス 479"/>
        <xdr:cNvSpPr txBox="1"/>
      </xdr:nvSpPr>
      <xdr:spPr>
        <a:xfrm>
          <a:off x="8483111" y="168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48884</xdr:rowOff>
    </xdr:from>
    <xdr:to>
      <xdr:col>41</xdr:col>
      <xdr:colOff>101600</xdr:colOff>
      <xdr:row>97</xdr:row>
      <xdr:rowOff>150484</xdr:rowOff>
    </xdr:to>
    <xdr:sp macro="" textlink="">
      <xdr:nvSpPr>
        <xdr:cNvPr id="481" name="楕円 480"/>
        <xdr:cNvSpPr/>
      </xdr:nvSpPr>
      <xdr:spPr>
        <a:xfrm>
          <a:off x="7810500" y="1667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167011</xdr:rowOff>
    </xdr:from>
    <xdr:ext cx="534377" cy="259045"/>
    <xdr:sp macro="" textlink="">
      <xdr:nvSpPr>
        <xdr:cNvPr id="482" name="テキスト ボックス 481"/>
        <xdr:cNvSpPr txBox="1"/>
      </xdr:nvSpPr>
      <xdr:spPr>
        <a:xfrm>
          <a:off x="7594111" y="1645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151743</xdr:rowOff>
    </xdr:from>
    <xdr:to>
      <xdr:col>36</xdr:col>
      <xdr:colOff>165100</xdr:colOff>
      <xdr:row>97</xdr:row>
      <xdr:rowOff>81893</xdr:rowOff>
    </xdr:to>
    <xdr:sp macro="" textlink="">
      <xdr:nvSpPr>
        <xdr:cNvPr id="483" name="楕円 482"/>
        <xdr:cNvSpPr/>
      </xdr:nvSpPr>
      <xdr:spPr>
        <a:xfrm>
          <a:off x="6921500" y="1661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98420</xdr:rowOff>
    </xdr:from>
    <xdr:ext cx="534377" cy="259045"/>
    <xdr:sp macro="" textlink="">
      <xdr:nvSpPr>
        <xdr:cNvPr id="484" name="テキスト ボックス 483"/>
        <xdr:cNvSpPr txBox="1"/>
      </xdr:nvSpPr>
      <xdr:spPr>
        <a:xfrm>
          <a:off x="6705111" y="1638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3" name="直線コネクタ 512"/>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43970</xdr:rowOff>
    </xdr:from>
    <xdr:to>
      <xdr:col>81</xdr:col>
      <xdr:colOff>50800</xdr:colOff>
      <xdr:row>39</xdr:row>
      <xdr:rowOff>44450</xdr:rowOff>
    </xdr:to>
    <xdr:cxnSp macro="">
      <xdr:nvCxnSpPr>
        <xdr:cNvPr id="516" name="直線コネクタ 515"/>
        <xdr:cNvCxnSpPr/>
      </xdr:nvCxnSpPr>
      <xdr:spPr>
        <a:xfrm>
          <a:off x="14592300" y="6730520"/>
          <a:ext cx="889000" cy="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7" name="フローチャート: 判断 516"/>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18" name="テキスト ボックス 517"/>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42865</xdr:rowOff>
    </xdr:from>
    <xdr:to>
      <xdr:col>76</xdr:col>
      <xdr:colOff>114300</xdr:colOff>
      <xdr:row>39</xdr:row>
      <xdr:rowOff>43970</xdr:rowOff>
    </xdr:to>
    <xdr:cxnSp macro="">
      <xdr:nvCxnSpPr>
        <xdr:cNvPr id="519" name="直線コネクタ 518"/>
        <xdr:cNvCxnSpPr/>
      </xdr:nvCxnSpPr>
      <xdr:spPr>
        <a:xfrm>
          <a:off x="13703300" y="6729415"/>
          <a:ext cx="889000" cy="1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0" name="フローチャート: 判断 519"/>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1" name="テキスト ボックス 520"/>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42865</xdr:rowOff>
    </xdr:from>
    <xdr:to>
      <xdr:col>71</xdr:col>
      <xdr:colOff>177800</xdr:colOff>
      <xdr:row>39</xdr:row>
      <xdr:rowOff>44450</xdr:rowOff>
    </xdr:to>
    <xdr:cxnSp macro="">
      <xdr:nvCxnSpPr>
        <xdr:cNvPr id="522" name="直線コネクタ 521"/>
        <xdr:cNvCxnSpPr/>
      </xdr:nvCxnSpPr>
      <xdr:spPr>
        <a:xfrm flipV="1">
          <a:off x="12814300" y="6729415"/>
          <a:ext cx="889000" cy="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3" name="フローチャート: 判断 522"/>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4" name="テキスト ボックス 523"/>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5" name="フローチャート: 判断 524"/>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6" name="テキスト ボックス 525"/>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2" name="楕円 531"/>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110715</xdr:rowOff>
    </xdr:from>
    <xdr:ext cx="249299" cy="259045"/>
    <xdr:sp macro="" textlink="">
      <xdr:nvSpPr>
        <xdr:cNvPr id="533" name="災害復旧事業費該当値テキスト"/>
        <xdr:cNvSpPr txBox="1"/>
      </xdr:nvSpPr>
      <xdr:spPr>
        <a:xfrm>
          <a:off x="16370300" y="6625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4" name="楕円 533"/>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5" name="テキスト ボックス 534"/>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164620</xdr:rowOff>
    </xdr:from>
    <xdr:to>
      <xdr:col>76</xdr:col>
      <xdr:colOff>165100</xdr:colOff>
      <xdr:row>39</xdr:row>
      <xdr:rowOff>94770</xdr:rowOff>
    </xdr:to>
    <xdr:sp macro="" textlink="">
      <xdr:nvSpPr>
        <xdr:cNvPr id="536" name="楕円 535"/>
        <xdr:cNvSpPr/>
      </xdr:nvSpPr>
      <xdr:spPr>
        <a:xfrm>
          <a:off x="14541500" y="667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85897</xdr:rowOff>
    </xdr:from>
    <xdr:ext cx="313932" cy="259045"/>
    <xdr:sp macro="" textlink="">
      <xdr:nvSpPr>
        <xdr:cNvPr id="537" name="テキスト ボックス 536"/>
        <xdr:cNvSpPr txBox="1"/>
      </xdr:nvSpPr>
      <xdr:spPr>
        <a:xfrm>
          <a:off x="14435333" y="67724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163515</xdr:rowOff>
    </xdr:from>
    <xdr:to>
      <xdr:col>72</xdr:col>
      <xdr:colOff>38100</xdr:colOff>
      <xdr:row>39</xdr:row>
      <xdr:rowOff>93665</xdr:rowOff>
    </xdr:to>
    <xdr:sp macro="" textlink="">
      <xdr:nvSpPr>
        <xdr:cNvPr id="538" name="楕円 537"/>
        <xdr:cNvSpPr/>
      </xdr:nvSpPr>
      <xdr:spPr>
        <a:xfrm>
          <a:off x="13652500" y="667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84792</xdr:rowOff>
    </xdr:from>
    <xdr:ext cx="378565" cy="259045"/>
    <xdr:sp macro="" textlink="">
      <xdr:nvSpPr>
        <xdr:cNvPr id="539" name="テキスト ボックス 538"/>
        <xdr:cNvSpPr txBox="1"/>
      </xdr:nvSpPr>
      <xdr:spPr>
        <a:xfrm>
          <a:off x="13514017" y="6771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86913</xdr:rowOff>
    </xdr:from>
    <xdr:to>
      <xdr:col>85</xdr:col>
      <xdr:colOff>127000</xdr:colOff>
      <xdr:row>73</xdr:row>
      <xdr:rowOff>161436</xdr:rowOff>
    </xdr:to>
    <xdr:cxnSp macro="">
      <xdr:nvCxnSpPr>
        <xdr:cNvPr id="619" name="直線コネクタ 618"/>
        <xdr:cNvCxnSpPr/>
      </xdr:nvCxnSpPr>
      <xdr:spPr>
        <a:xfrm flipV="1">
          <a:off x="15481300" y="12602763"/>
          <a:ext cx="838200" cy="7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72947</xdr:rowOff>
    </xdr:from>
    <xdr:ext cx="534377" cy="259045"/>
    <xdr:sp macro="" textlink="">
      <xdr:nvSpPr>
        <xdr:cNvPr id="620" name="公債費平均値テキスト"/>
        <xdr:cNvSpPr txBox="1"/>
      </xdr:nvSpPr>
      <xdr:spPr>
        <a:xfrm>
          <a:off x="16370300" y="1276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155664</xdr:rowOff>
    </xdr:from>
    <xdr:to>
      <xdr:col>81</xdr:col>
      <xdr:colOff>50800</xdr:colOff>
      <xdr:row>73</xdr:row>
      <xdr:rowOff>161436</xdr:rowOff>
    </xdr:to>
    <xdr:cxnSp macro="">
      <xdr:nvCxnSpPr>
        <xdr:cNvPr id="622" name="直線コネクタ 621"/>
        <xdr:cNvCxnSpPr/>
      </xdr:nvCxnSpPr>
      <xdr:spPr>
        <a:xfrm>
          <a:off x="14592300" y="12671514"/>
          <a:ext cx="889000" cy="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3" name="フローチャート: 判断 622"/>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3376</xdr:rowOff>
    </xdr:from>
    <xdr:ext cx="534377" cy="259045"/>
    <xdr:sp macro="" textlink="">
      <xdr:nvSpPr>
        <xdr:cNvPr id="624" name="テキスト ボックス 623"/>
        <xdr:cNvSpPr txBox="1"/>
      </xdr:nvSpPr>
      <xdr:spPr>
        <a:xfrm>
          <a:off x="15214111" y="128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136557</xdr:rowOff>
    </xdr:from>
    <xdr:to>
      <xdr:col>76</xdr:col>
      <xdr:colOff>114300</xdr:colOff>
      <xdr:row>73</xdr:row>
      <xdr:rowOff>155664</xdr:rowOff>
    </xdr:to>
    <xdr:cxnSp macro="">
      <xdr:nvCxnSpPr>
        <xdr:cNvPr id="625" name="直線コネクタ 624"/>
        <xdr:cNvCxnSpPr/>
      </xdr:nvCxnSpPr>
      <xdr:spPr>
        <a:xfrm>
          <a:off x="13703300" y="12652407"/>
          <a:ext cx="889000" cy="1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6" name="フローチャート: 判断 625"/>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163587</xdr:rowOff>
    </xdr:from>
    <xdr:ext cx="534377" cy="259045"/>
    <xdr:sp macro="" textlink="">
      <xdr:nvSpPr>
        <xdr:cNvPr id="627" name="テキスト ボックス 626"/>
        <xdr:cNvSpPr txBox="1"/>
      </xdr:nvSpPr>
      <xdr:spPr>
        <a:xfrm>
          <a:off x="14325111" y="1285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7912</xdr:rowOff>
    </xdr:from>
    <xdr:to>
      <xdr:col>71</xdr:col>
      <xdr:colOff>177800</xdr:colOff>
      <xdr:row>73</xdr:row>
      <xdr:rowOff>136557</xdr:rowOff>
    </xdr:to>
    <xdr:cxnSp macro="">
      <xdr:nvCxnSpPr>
        <xdr:cNvPr id="628" name="直線コネクタ 627"/>
        <xdr:cNvCxnSpPr/>
      </xdr:nvCxnSpPr>
      <xdr:spPr>
        <a:xfrm>
          <a:off x="12814300" y="12523762"/>
          <a:ext cx="889000" cy="128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29" name="フローチャート: 判断 628"/>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166635</xdr:rowOff>
    </xdr:from>
    <xdr:ext cx="534377" cy="259045"/>
    <xdr:sp macro="" textlink="">
      <xdr:nvSpPr>
        <xdr:cNvPr id="630" name="テキスト ボックス 629"/>
        <xdr:cNvSpPr txBox="1"/>
      </xdr:nvSpPr>
      <xdr:spPr>
        <a:xfrm>
          <a:off x="13436111" y="1285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1" name="フローチャート: 判断 630"/>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166844</xdr:rowOff>
    </xdr:from>
    <xdr:ext cx="534377" cy="259045"/>
    <xdr:sp macro="" textlink="">
      <xdr:nvSpPr>
        <xdr:cNvPr id="632" name="テキスト ボックス 631"/>
        <xdr:cNvSpPr txBox="1"/>
      </xdr:nvSpPr>
      <xdr:spPr>
        <a:xfrm>
          <a:off x="12547111" y="128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36113</xdr:rowOff>
    </xdr:from>
    <xdr:to>
      <xdr:col>85</xdr:col>
      <xdr:colOff>177800</xdr:colOff>
      <xdr:row>73</xdr:row>
      <xdr:rowOff>137713</xdr:rowOff>
    </xdr:to>
    <xdr:sp macro="" textlink="">
      <xdr:nvSpPr>
        <xdr:cNvPr id="638" name="楕円 637"/>
        <xdr:cNvSpPr/>
      </xdr:nvSpPr>
      <xdr:spPr>
        <a:xfrm>
          <a:off x="16268700" y="1255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58990</xdr:rowOff>
    </xdr:from>
    <xdr:ext cx="534377" cy="259045"/>
    <xdr:sp macro="" textlink="">
      <xdr:nvSpPr>
        <xdr:cNvPr id="639" name="公債費該当値テキスト"/>
        <xdr:cNvSpPr txBox="1"/>
      </xdr:nvSpPr>
      <xdr:spPr>
        <a:xfrm>
          <a:off x="16370300" y="1240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110636</xdr:rowOff>
    </xdr:from>
    <xdr:to>
      <xdr:col>81</xdr:col>
      <xdr:colOff>101600</xdr:colOff>
      <xdr:row>74</xdr:row>
      <xdr:rowOff>40786</xdr:rowOff>
    </xdr:to>
    <xdr:sp macro="" textlink="">
      <xdr:nvSpPr>
        <xdr:cNvPr id="640" name="楕円 639"/>
        <xdr:cNvSpPr/>
      </xdr:nvSpPr>
      <xdr:spPr>
        <a:xfrm>
          <a:off x="15430500" y="12626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57313</xdr:rowOff>
    </xdr:from>
    <xdr:ext cx="534377" cy="259045"/>
    <xdr:sp macro="" textlink="">
      <xdr:nvSpPr>
        <xdr:cNvPr id="641" name="テキスト ボックス 640"/>
        <xdr:cNvSpPr txBox="1"/>
      </xdr:nvSpPr>
      <xdr:spPr>
        <a:xfrm>
          <a:off x="15214111" y="1240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104864</xdr:rowOff>
    </xdr:from>
    <xdr:to>
      <xdr:col>76</xdr:col>
      <xdr:colOff>165100</xdr:colOff>
      <xdr:row>74</xdr:row>
      <xdr:rowOff>35014</xdr:rowOff>
    </xdr:to>
    <xdr:sp macro="" textlink="">
      <xdr:nvSpPr>
        <xdr:cNvPr id="642" name="楕円 641"/>
        <xdr:cNvSpPr/>
      </xdr:nvSpPr>
      <xdr:spPr>
        <a:xfrm>
          <a:off x="14541500" y="1262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51541</xdr:rowOff>
    </xdr:from>
    <xdr:ext cx="534377" cy="259045"/>
    <xdr:sp macro="" textlink="">
      <xdr:nvSpPr>
        <xdr:cNvPr id="643" name="テキスト ボックス 642"/>
        <xdr:cNvSpPr txBox="1"/>
      </xdr:nvSpPr>
      <xdr:spPr>
        <a:xfrm>
          <a:off x="14325111" y="1239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85757</xdr:rowOff>
    </xdr:from>
    <xdr:to>
      <xdr:col>72</xdr:col>
      <xdr:colOff>38100</xdr:colOff>
      <xdr:row>74</xdr:row>
      <xdr:rowOff>15907</xdr:rowOff>
    </xdr:to>
    <xdr:sp macro="" textlink="">
      <xdr:nvSpPr>
        <xdr:cNvPr id="644" name="楕円 643"/>
        <xdr:cNvSpPr/>
      </xdr:nvSpPr>
      <xdr:spPr>
        <a:xfrm>
          <a:off x="13652500" y="1260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32434</xdr:rowOff>
    </xdr:from>
    <xdr:ext cx="534377" cy="259045"/>
    <xdr:sp macro="" textlink="">
      <xdr:nvSpPr>
        <xdr:cNvPr id="645" name="テキスト ボックス 644"/>
        <xdr:cNvSpPr txBox="1"/>
      </xdr:nvSpPr>
      <xdr:spPr>
        <a:xfrm>
          <a:off x="13436111" y="12376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128562</xdr:rowOff>
    </xdr:from>
    <xdr:to>
      <xdr:col>67</xdr:col>
      <xdr:colOff>101600</xdr:colOff>
      <xdr:row>73</xdr:row>
      <xdr:rowOff>58712</xdr:rowOff>
    </xdr:to>
    <xdr:sp macro="" textlink="">
      <xdr:nvSpPr>
        <xdr:cNvPr id="646" name="楕円 645"/>
        <xdr:cNvSpPr/>
      </xdr:nvSpPr>
      <xdr:spPr>
        <a:xfrm>
          <a:off x="12763500" y="1247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75239</xdr:rowOff>
    </xdr:from>
    <xdr:ext cx="534377" cy="259045"/>
    <xdr:sp macro="" textlink="">
      <xdr:nvSpPr>
        <xdr:cNvPr id="647" name="テキスト ボックス 646"/>
        <xdr:cNvSpPr txBox="1"/>
      </xdr:nvSpPr>
      <xdr:spPr>
        <a:xfrm>
          <a:off x="12547111" y="1224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163779</xdr:rowOff>
    </xdr:from>
    <xdr:to>
      <xdr:col>85</xdr:col>
      <xdr:colOff>127000</xdr:colOff>
      <xdr:row>99</xdr:row>
      <xdr:rowOff>33198</xdr:rowOff>
    </xdr:to>
    <xdr:cxnSp macro="">
      <xdr:nvCxnSpPr>
        <xdr:cNvPr id="676" name="直線コネクタ 675"/>
        <xdr:cNvCxnSpPr/>
      </xdr:nvCxnSpPr>
      <xdr:spPr>
        <a:xfrm flipV="1">
          <a:off x="15481300" y="16965879"/>
          <a:ext cx="838200" cy="40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31890</xdr:rowOff>
    </xdr:from>
    <xdr:to>
      <xdr:col>81</xdr:col>
      <xdr:colOff>50800</xdr:colOff>
      <xdr:row>99</xdr:row>
      <xdr:rowOff>33198</xdr:rowOff>
    </xdr:to>
    <xdr:cxnSp macro="">
      <xdr:nvCxnSpPr>
        <xdr:cNvPr id="679" name="直線コネクタ 678"/>
        <xdr:cNvCxnSpPr/>
      </xdr:nvCxnSpPr>
      <xdr:spPr>
        <a:xfrm>
          <a:off x="14592300" y="17005440"/>
          <a:ext cx="889000" cy="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0" name="フローチャート: 判断 679"/>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109338</xdr:rowOff>
    </xdr:from>
    <xdr:ext cx="534377" cy="259045"/>
    <xdr:sp macro="" textlink="">
      <xdr:nvSpPr>
        <xdr:cNvPr id="681" name="テキスト ボックス 680"/>
        <xdr:cNvSpPr txBox="1"/>
      </xdr:nvSpPr>
      <xdr:spPr>
        <a:xfrm>
          <a:off x="15214111" y="1656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22047</xdr:rowOff>
    </xdr:from>
    <xdr:to>
      <xdr:col>76</xdr:col>
      <xdr:colOff>114300</xdr:colOff>
      <xdr:row>99</xdr:row>
      <xdr:rowOff>31890</xdr:rowOff>
    </xdr:to>
    <xdr:cxnSp macro="">
      <xdr:nvCxnSpPr>
        <xdr:cNvPr id="682" name="直線コネクタ 681"/>
        <xdr:cNvCxnSpPr/>
      </xdr:nvCxnSpPr>
      <xdr:spPr>
        <a:xfrm>
          <a:off x="13703300" y="16995597"/>
          <a:ext cx="889000" cy="9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3" name="フローチャート: 判断 682"/>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89667</xdr:rowOff>
    </xdr:from>
    <xdr:ext cx="534377" cy="259045"/>
    <xdr:sp macro="" textlink="">
      <xdr:nvSpPr>
        <xdr:cNvPr id="684" name="テキスト ボックス 683"/>
        <xdr:cNvSpPr txBox="1"/>
      </xdr:nvSpPr>
      <xdr:spPr>
        <a:xfrm>
          <a:off x="14325111" y="1654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93814</xdr:rowOff>
    </xdr:from>
    <xdr:to>
      <xdr:col>71</xdr:col>
      <xdr:colOff>177800</xdr:colOff>
      <xdr:row>99</xdr:row>
      <xdr:rowOff>22047</xdr:rowOff>
    </xdr:to>
    <xdr:cxnSp macro="">
      <xdr:nvCxnSpPr>
        <xdr:cNvPr id="685" name="直線コネクタ 684"/>
        <xdr:cNvCxnSpPr/>
      </xdr:nvCxnSpPr>
      <xdr:spPr>
        <a:xfrm>
          <a:off x="12814300" y="16724464"/>
          <a:ext cx="889000" cy="271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6" name="フローチャート: 判断 685"/>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129939</xdr:rowOff>
    </xdr:from>
    <xdr:ext cx="534377" cy="259045"/>
    <xdr:sp macro="" textlink="">
      <xdr:nvSpPr>
        <xdr:cNvPr id="687" name="テキスト ボックス 686"/>
        <xdr:cNvSpPr txBox="1"/>
      </xdr:nvSpPr>
      <xdr:spPr>
        <a:xfrm>
          <a:off x="13436111" y="16589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88" name="フローチャート: 判断 687"/>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70362</xdr:rowOff>
    </xdr:from>
    <xdr:ext cx="534377" cy="259045"/>
    <xdr:sp macro="" textlink="">
      <xdr:nvSpPr>
        <xdr:cNvPr id="689" name="テキスト ボックス 688"/>
        <xdr:cNvSpPr txBox="1"/>
      </xdr:nvSpPr>
      <xdr:spPr>
        <a:xfrm>
          <a:off x="12547111" y="1687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112979</xdr:rowOff>
    </xdr:from>
    <xdr:to>
      <xdr:col>85</xdr:col>
      <xdr:colOff>177800</xdr:colOff>
      <xdr:row>99</xdr:row>
      <xdr:rowOff>43129</xdr:rowOff>
    </xdr:to>
    <xdr:sp macro="" textlink="">
      <xdr:nvSpPr>
        <xdr:cNvPr id="695" name="楕円 694"/>
        <xdr:cNvSpPr/>
      </xdr:nvSpPr>
      <xdr:spPr>
        <a:xfrm>
          <a:off x="16268700" y="1691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27906</xdr:rowOff>
    </xdr:from>
    <xdr:ext cx="469744" cy="259045"/>
    <xdr:sp macro="" textlink="">
      <xdr:nvSpPr>
        <xdr:cNvPr id="696" name="積立金該当値テキスト"/>
        <xdr:cNvSpPr txBox="1"/>
      </xdr:nvSpPr>
      <xdr:spPr>
        <a:xfrm>
          <a:off x="16370300" y="1683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153848</xdr:rowOff>
    </xdr:from>
    <xdr:to>
      <xdr:col>81</xdr:col>
      <xdr:colOff>101600</xdr:colOff>
      <xdr:row>99</xdr:row>
      <xdr:rowOff>83998</xdr:rowOff>
    </xdr:to>
    <xdr:sp macro="" textlink="">
      <xdr:nvSpPr>
        <xdr:cNvPr id="697" name="楕円 696"/>
        <xdr:cNvSpPr/>
      </xdr:nvSpPr>
      <xdr:spPr>
        <a:xfrm>
          <a:off x="15430500" y="1695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99</xdr:row>
      <xdr:rowOff>75125</xdr:rowOff>
    </xdr:from>
    <xdr:ext cx="378565" cy="259045"/>
    <xdr:sp macro="" textlink="">
      <xdr:nvSpPr>
        <xdr:cNvPr id="698" name="テキスト ボックス 697"/>
        <xdr:cNvSpPr txBox="1"/>
      </xdr:nvSpPr>
      <xdr:spPr>
        <a:xfrm>
          <a:off x="15292017" y="17048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152540</xdr:rowOff>
    </xdr:from>
    <xdr:to>
      <xdr:col>76</xdr:col>
      <xdr:colOff>165100</xdr:colOff>
      <xdr:row>99</xdr:row>
      <xdr:rowOff>82690</xdr:rowOff>
    </xdr:to>
    <xdr:sp macro="" textlink="">
      <xdr:nvSpPr>
        <xdr:cNvPr id="699" name="楕円 698"/>
        <xdr:cNvSpPr/>
      </xdr:nvSpPr>
      <xdr:spPr>
        <a:xfrm>
          <a:off x="14541500" y="169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73817</xdr:rowOff>
    </xdr:from>
    <xdr:ext cx="378565" cy="259045"/>
    <xdr:sp macro="" textlink="">
      <xdr:nvSpPr>
        <xdr:cNvPr id="700" name="テキスト ボックス 699"/>
        <xdr:cNvSpPr txBox="1"/>
      </xdr:nvSpPr>
      <xdr:spPr>
        <a:xfrm>
          <a:off x="14403017" y="1704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142697</xdr:rowOff>
    </xdr:from>
    <xdr:to>
      <xdr:col>72</xdr:col>
      <xdr:colOff>38100</xdr:colOff>
      <xdr:row>99</xdr:row>
      <xdr:rowOff>72847</xdr:rowOff>
    </xdr:to>
    <xdr:sp macro="" textlink="">
      <xdr:nvSpPr>
        <xdr:cNvPr id="701" name="楕円 700"/>
        <xdr:cNvSpPr/>
      </xdr:nvSpPr>
      <xdr:spPr>
        <a:xfrm>
          <a:off x="13652500" y="1694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63974</xdr:rowOff>
    </xdr:from>
    <xdr:ext cx="469744" cy="259045"/>
    <xdr:sp macro="" textlink="">
      <xdr:nvSpPr>
        <xdr:cNvPr id="702" name="テキスト ボックス 701"/>
        <xdr:cNvSpPr txBox="1"/>
      </xdr:nvSpPr>
      <xdr:spPr>
        <a:xfrm>
          <a:off x="13468428" y="17037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43014</xdr:rowOff>
    </xdr:from>
    <xdr:to>
      <xdr:col>67</xdr:col>
      <xdr:colOff>101600</xdr:colOff>
      <xdr:row>97</xdr:row>
      <xdr:rowOff>144614</xdr:rowOff>
    </xdr:to>
    <xdr:sp macro="" textlink="">
      <xdr:nvSpPr>
        <xdr:cNvPr id="703" name="楕円 702"/>
        <xdr:cNvSpPr/>
      </xdr:nvSpPr>
      <xdr:spPr>
        <a:xfrm>
          <a:off x="12763500" y="1667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161141</xdr:rowOff>
    </xdr:from>
    <xdr:ext cx="534377" cy="259045"/>
    <xdr:sp macro="" textlink="">
      <xdr:nvSpPr>
        <xdr:cNvPr id="704" name="テキスト ボックス 703"/>
        <xdr:cNvSpPr txBox="1"/>
      </xdr:nvSpPr>
      <xdr:spPr>
        <a:xfrm>
          <a:off x="12547111" y="16448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126251</xdr:rowOff>
    </xdr:from>
    <xdr:to>
      <xdr:col>116</xdr:col>
      <xdr:colOff>63500</xdr:colOff>
      <xdr:row>37</xdr:row>
      <xdr:rowOff>8217</xdr:rowOff>
    </xdr:to>
    <xdr:cxnSp macro="">
      <xdr:nvCxnSpPr>
        <xdr:cNvPr id="733" name="直線コネクタ 732"/>
        <xdr:cNvCxnSpPr/>
      </xdr:nvCxnSpPr>
      <xdr:spPr>
        <a:xfrm flipV="1">
          <a:off x="21323300" y="6298451"/>
          <a:ext cx="838200" cy="5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3700</xdr:rowOff>
    </xdr:from>
    <xdr:ext cx="469744" cy="259045"/>
    <xdr:sp macro="" textlink="">
      <xdr:nvSpPr>
        <xdr:cNvPr id="734" name="投資及び出資金平均値テキスト"/>
        <xdr:cNvSpPr txBox="1"/>
      </xdr:nvSpPr>
      <xdr:spPr>
        <a:xfrm>
          <a:off x="22212300" y="6518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170942</xdr:rowOff>
    </xdr:from>
    <xdr:to>
      <xdr:col>111</xdr:col>
      <xdr:colOff>177800</xdr:colOff>
      <xdr:row>37</xdr:row>
      <xdr:rowOff>8217</xdr:rowOff>
    </xdr:to>
    <xdr:cxnSp macro="">
      <xdr:nvCxnSpPr>
        <xdr:cNvPr id="736" name="直線コネクタ 735"/>
        <xdr:cNvCxnSpPr/>
      </xdr:nvCxnSpPr>
      <xdr:spPr>
        <a:xfrm>
          <a:off x="20434300" y="6343142"/>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7" name="フローチャート: 判断 736"/>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154462</xdr:rowOff>
    </xdr:from>
    <xdr:ext cx="469744" cy="259045"/>
    <xdr:sp macro="" textlink="">
      <xdr:nvSpPr>
        <xdr:cNvPr id="738" name="テキスト ボックス 737"/>
        <xdr:cNvSpPr txBox="1"/>
      </xdr:nvSpPr>
      <xdr:spPr>
        <a:xfrm>
          <a:off x="21088428" y="666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170942</xdr:rowOff>
    </xdr:from>
    <xdr:to>
      <xdr:col>107</xdr:col>
      <xdr:colOff>50800</xdr:colOff>
      <xdr:row>37</xdr:row>
      <xdr:rowOff>28334</xdr:rowOff>
    </xdr:to>
    <xdr:cxnSp macro="">
      <xdr:nvCxnSpPr>
        <xdr:cNvPr id="739" name="直線コネクタ 738"/>
        <xdr:cNvCxnSpPr/>
      </xdr:nvCxnSpPr>
      <xdr:spPr>
        <a:xfrm flipV="1">
          <a:off x="19545300" y="6343142"/>
          <a:ext cx="889000" cy="2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0" name="フローチャート: 判断 739"/>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161320</xdr:rowOff>
    </xdr:from>
    <xdr:ext cx="469744" cy="259045"/>
    <xdr:sp macro="" textlink="">
      <xdr:nvSpPr>
        <xdr:cNvPr id="741" name="テキスト ボックス 740"/>
        <xdr:cNvSpPr txBox="1"/>
      </xdr:nvSpPr>
      <xdr:spPr>
        <a:xfrm>
          <a:off x="20199428" y="6676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28334</xdr:rowOff>
    </xdr:from>
    <xdr:to>
      <xdr:col>102</xdr:col>
      <xdr:colOff>114300</xdr:colOff>
      <xdr:row>38</xdr:row>
      <xdr:rowOff>59157</xdr:rowOff>
    </xdr:to>
    <xdr:cxnSp macro="">
      <xdr:nvCxnSpPr>
        <xdr:cNvPr id="742" name="直線コネクタ 741"/>
        <xdr:cNvCxnSpPr/>
      </xdr:nvCxnSpPr>
      <xdr:spPr>
        <a:xfrm flipV="1">
          <a:off x="18656300" y="6371984"/>
          <a:ext cx="889000" cy="20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3" name="フローチャート: 判断 742"/>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171111</xdr:rowOff>
    </xdr:from>
    <xdr:ext cx="469744" cy="259045"/>
    <xdr:sp macro="" textlink="">
      <xdr:nvSpPr>
        <xdr:cNvPr id="744" name="テキスト ボックス 743"/>
        <xdr:cNvSpPr txBox="1"/>
      </xdr:nvSpPr>
      <xdr:spPr>
        <a:xfrm>
          <a:off x="19310428" y="6686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5" name="フローチャート: 判断 744"/>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6024</xdr:rowOff>
    </xdr:from>
    <xdr:ext cx="469744" cy="259045"/>
    <xdr:sp macro="" textlink="">
      <xdr:nvSpPr>
        <xdr:cNvPr id="746" name="テキスト ボックス 745"/>
        <xdr:cNvSpPr txBox="1"/>
      </xdr:nvSpPr>
      <xdr:spPr>
        <a:xfrm>
          <a:off x="18421428" y="6692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75451</xdr:rowOff>
    </xdr:from>
    <xdr:to>
      <xdr:col>116</xdr:col>
      <xdr:colOff>114300</xdr:colOff>
      <xdr:row>37</xdr:row>
      <xdr:rowOff>5601</xdr:rowOff>
    </xdr:to>
    <xdr:sp macro="" textlink="">
      <xdr:nvSpPr>
        <xdr:cNvPr id="752" name="楕円 751"/>
        <xdr:cNvSpPr/>
      </xdr:nvSpPr>
      <xdr:spPr>
        <a:xfrm>
          <a:off x="22110700" y="6247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98328</xdr:rowOff>
    </xdr:from>
    <xdr:ext cx="534377" cy="259045"/>
    <xdr:sp macro="" textlink="">
      <xdr:nvSpPr>
        <xdr:cNvPr id="753" name="投資及び出資金該当値テキスト"/>
        <xdr:cNvSpPr txBox="1"/>
      </xdr:nvSpPr>
      <xdr:spPr>
        <a:xfrm>
          <a:off x="22212300" y="609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128867</xdr:rowOff>
    </xdr:from>
    <xdr:to>
      <xdr:col>112</xdr:col>
      <xdr:colOff>38100</xdr:colOff>
      <xdr:row>37</xdr:row>
      <xdr:rowOff>59017</xdr:rowOff>
    </xdr:to>
    <xdr:sp macro="" textlink="">
      <xdr:nvSpPr>
        <xdr:cNvPr id="754" name="楕円 753"/>
        <xdr:cNvSpPr/>
      </xdr:nvSpPr>
      <xdr:spPr>
        <a:xfrm>
          <a:off x="21272500" y="630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75544</xdr:rowOff>
    </xdr:from>
    <xdr:ext cx="469744" cy="259045"/>
    <xdr:sp macro="" textlink="">
      <xdr:nvSpPr>
        <xdr:cNvPr id="755" name="テキスト ボックス 754"/>
        <xdr:cNvSpPr txBox="1"/>
      </xdr:nvSpPr>
      <xdr:spPr>
        <a:xfrm>
          <a:off x="21088428" y="6076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120142</xdr:rowOff>
    </xdr:from>
    <xdr:to>
      <xdr:col>107</xdr:col>
      <xdr:colOff>101600</xdr:colOff>
      <xdr:row>37</xdr:row>
      <xdr:rowOff>50292</xdr:rowOff>
    </xdr:to>
    <xdr:sp macro="" textlink="">
      <xdr:nvSpPr>
        <xdr:cNvPr id="756" name="楕円 755"/>
        <xdr:cNvSpPr/>
      </xdr:nvSpPr>
      <xdr:spPr>
        <a:xfrm>
          <a:off x="20383500" y="629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35</xdr:row>
      <xdr:rowOff>66819</xdr:rowOff>
    </xdr:from>
    <xdr:ext cx="534377" cy="259045"/>
    <xdr:sp macro="" textlink="">
      <xdr:nvSpPr>
        <xdr:cNvPr id="757" name="テキスト ボックス 756"/>
        <xdr:cNvSpPr txBox="1"/>
      </xdr:nvSpPr>
      <xdr:spPr>
        <a:xfrm>
          <a:off x="20167111" y="606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148984</xdr:rowOff>
    </xdr:from>
    <xdr:to>
      <xdr:col>102</xdr:col>
      <xdr:colOff>165100</xdr:colOff>
      <xdr:row>37</xdr:row>
      <xdr:rowOff>79134</xdr:rowOff>
    </xdr:to>
    <xdr:sp macro="" textlink="">
      <xdr:nvSpPr>
        <xdr:cNvPr id="758" name="楕円 757"/>
        <xdr:cNvSpPr/>
      </xdr:nvSpPr>
      <xdr:spPr>
        <a:xfrm>
          <a:off x="19494500" y="632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95661</xdr:rowOff>
    </xdr:from>
    <xdr:ext cx="469744" cy="259045"/>
    <xdr:sp macro="" textlink="">
      <xdr:nvSpPr>
        <xdr:cNvPr id="759" name="テキスト ボックス 758"/>
        <xdr:cNvSpPr txBox="1"/>
      </xdr:nvSpPr>
      <xdr:spPr>
        <a:xfrm>
          <a:off x="19310428" y="609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8357</xdr:rowOff>
    </xdr:from>
    <xdr:to>
      <xdr:col>98</xdr:col>
      <xdr:colOff>38100</xdr:colOff>
      <xdr:row>38</xdr:row>
      <xdr:rowOff>109957</xdr:rowOff>
    </xdr:to>
    <xdr:sp macro="" textlink="">
      <xdr:nvSpPr>
        <xdr:cNvPr id="760" name="楕円 759"/>
        <xdr:cNvSpPr/>
      </xdr:nvSpPr>
      <xdr:spPr>
        <a:xfrm>
          <a:off x="18605500" y="652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126483</xdr:rowOff>
    </xdr:from>
    <xdr:ext cx="469744" cy="259045"/>
    <xdr:sp macro="" textlink="">
      <xdr:nvSpPr>
        <xdr:cNvPr id="761" name="テキスト ボックス 760"/>
        <xdr:cNvSpPr txBox="1"/>
      </xdr:nvSpPr>
      <xdr:spPr>
        <a:xfrm>
          <a:off x="18421428" y="6298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11341</xdr:rowOff>
    </xdr:from>
    <xdr:to>
      <xdr:col>116</xdr:col>
      <xdr:colOff>63500</xdr:colOff>
      <xdr:row>59</xdr:row>
      <xdr:rowOff>41440</xdr:rowOff>
    </xdr:to>
    <xdr:cxnSp macro="">
      <xdr:nvCxnSpPr>
        <xdr:cNvPr id="790" name="直線コネクタ 789"/>
        <xdr:cNvCxnSpPr/>
      </xdr:nvCxnSpPr>
      <xdr:spPr>
        <a:xfrm flipV="1">
          <a:off x="21323300" y="10126891"/>
          <a:ext cx="8382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37935</xdr:rowOff>
    </xdr:from>
    <xdr:to>
      <xdr:col>111</xdr:col>
      <xdr:colOff>177800</xdr:colOff>
      <xdr:row>59</xdr:row>
      <xdr:rowOff>41440</xdr:rowOff>
    </xdr:to>
    <xdr:cxnSp macro="">
      <xdr:nvCxnSpPr>
        <xdr:cNvPr id="793" name="直線コネクタ 792"/>
        <xdr:cNvCxnSpPr/>
      </xdr:nvCxnSpPr>
      <xdr:spPr>
        <a:xfrm>
          <a:off x="20434300" y="10153485"/>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4" name="フローチャート: 判断 793"/>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5" name="テキスト ボックス 794"/>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32258</xdr:rowOff>
    </xdr:from>
    <xdr:to>
      <xdr:col>107</xdr:col>
      <xdr:colOff>50800</xdr:colOff>
      <xdr:row>59</xdr:row>
      <xdr:rowOff>37935</xdr:rowOff>
    </xdr:to>
    <xdr:cxnSp macro="">
      <xdr:nvCxnSpPr>
        <xdr:cNvPr id="796" name="直線コネクタ 795"/>
        <xdr:cNvCxnSpPr/>
      </xdr:nvCxnSpPr>
      <xdr:spPr>
        <a:xfrm>
          <a:off x="19545300" y="10147808"/>
          <a:ext cx="889000" cy="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7" name="フローチャート: 判断 796"/>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798" name="テキスト ボックス 797"/>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116269</xdr:rowOff>
    </xdr:from>
    <xdr:to>
      <xdr:col>102</xdr:col>
      <xdr:colOff>114300</xdr:colOff>
      <xdr:row>59</xdr:row>
      <xdr:rowOff>32258</xdr:rowOff>
    </xdr:to>
    <xdr:cxnSp macro="">
      <xdr:nvCxnSpPr>
        <xdr:cNvPr id="799" name="直線コネクタ 798"/>
        <xdr:cNvCxnSpPr/>
      </xdr:nvCxnSpPr>
      <xdr:spPr>
        <a:xfrm>
          <a:off x="18656300" y="9888919"/>
          <a:ext cx="889000" cy="25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0" name="フローチャート: 判断 799"/>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1" name="テキスト ボックス 800"/>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2" name="フローチャート: 判断 801"/>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17378</xdr:rowOff>
    </xdr:from>
    <xdr:ext cx="469744" cy="259045"/>
    <xdr:sp macro="" textlink="">
      <xdr:nvSpPr>
        <xdr:cNvPr id="803" name="テキスト ボックス 802"/>
        <xdr:cNvSpPr txBox="1"/>
      </xdr:nvSpPr>
      <xdr:spPr>
        <a:xfrm>
          <a:off x="18421428" y="9961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131991</xdr:rowOff>
    </xdr:from>
    <xdr:to>
      <xdr:col>116</xdr:col>
      <xdr:colOff>114300</xdr:colOff>
      <xdr:row>59</xdr:row>
      <xdr:rowOff>62141</xdr:rowOff>
    </xdr:to>
    <xdr:sp macro="" textlink="">
      <xdr:nvSpPr>
        <xdr:cNvPr id="809" name="楕円 808"/>
        <xdr:cNvSpPr/>
      </xdr:nvSpPr>
      <xdr:spPr>
        <a:xfrm>
          <a:off x="22110700" y="1007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46918</xdr:rowOff>
    </xdr:from>
    <xdr:ext cx="378565" cy="259045"/>
    <xdr:sp macro="" textlink="">
      <xdr:nvSpPr>
        <xdr:cNvPr id="810" name="貸付金該当値テキスト"/>
        <xdr:cNvSpPr txBox="1"/>
      </xdr:nvSpPr>
      <xdr:spPr>
        <a:xfrm>
          <a:off x="22212300" y="99910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162090</xdr:rowOff>
    </xdr:from>
    <xdr:to>
      <xdr:col>112</xdr:col>
      <xdr:colOff>38100</xdr:colOff>
      <xdr:row>59</xdr:row>
      <xdr:rowOff>92240</xdr:rowOff>
    </xdr:to>
    <xdr:sp macro="" textlink="">
      <xdr:nvSpPr>
        <xdr:cNvPr id="811" name="楕円 810"/>
        <xdr:cNvSpPr/>
      </xdr:nvSpPr>
      <xdr:spPr>
        <a:xfrm>
          <a:off x="21272500" y="1010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83367</xdr:rowOff>
    </xdr:from>
    <xdr:ext cx="313932" cy="259045"/>
    <xdr:sp macro="" textlink="">
      <xdr:nvSpPr>
        <xdr:cNvPr id="812" name="テキスト ボックス 811"/>
        <xdr:cNvSpPr txBox="1"/>
      </xdr:nvSpPr>
      <xdr:spPr>
        <a:xfrm>
          <a:off x="21166333" y="10198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158585</xdr:rowOff>
    </xdr:from>
    <xdr:to>
      <xdr:col>107</xdr:col>
      <xdr:colOff>101600</xdr:colOff>
      <xdr:row>59</xdr:row>
      <xdr:rowOff>88735</xdr:rowOff>
    </xdr:to>
    <xdr:sp macro="" textlink="">
      <xdr:nvSpPr>
        <xdr:cNvPr id="813" name="楕円 812"/>
        <xdr:cNvSpPr/>
      </xdr:nvSpPr>
      <xdr:spPr>
        <a:xfrm>
          <a:off x="20383500" y="1010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79862</xdr:rowOff>
    </xdr:from>
    <xdr:ext cx="378565" cy="259045"/>
    <xdr:sp macro="" textlink="">
      <xdr:nvSpPr>
        <xdr:cNvPr id="814" name="テキスト ボックス 813"/>
        <xdr:cNvSpPr txBox="1"/>
      </xdr:nvSpPr>
      <xdr:spPr>
        <a:xfrm>
          <a:off x="20245017" y="10195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152908</xdr:rowOff>
    </xdr:from>
    <xdr:to>
      <xdr:col>102</xdr:col>
      <xdr:colOff>165100</xdr:colOff>
      <xdr:row>59</xdr:row>
      <xdr:rowOff>83058</xdr:rowOff>
    </xdr:to>
    <xdr:sp macro="" textlink="">
      <xdr:nvSpPr>
        <xdr:cNvPr id="815" name="楕円 814"/>
        <xdr:cNvSpPr/>
      </xdr:nvSpPr>
      <xdr:spPr>
        <a:xfrm>
          <a:off x="19494500" y="10097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74185</xdr:rowOff>
    </xdr:from>
    <xdr:ext cx="378565" cy="259045"/>
    <xdr:sp macro="" textlink="">
      <xdr:nvSpPr>
        <xdr:cNvPr id="816" name="テキスト ボックス 815"/>
        <xdr:cNvSpPr txBox="1"/>
      </xdr:nvSpPr>
      <xdr:spPr>
        <a:xfrm>
          <a:off x="19356017" y="10189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65469</xdr:rowOff>
    </xdr:from>
    <xdr:to>
      <xdr:col>98</xdr:col>
      <xdr:colOff>38100</xdr:colOff>
      <xdr:row>57</xdr:row>
      <xdr:rowOff>167069</xdr:rowOff>
    </xdr:to>
    <xdr:sp macro="" textlink="">
      <xdr:nvSpPr>
        <xdr:cNvPr id="817" name="楕円 816"/>
        <xdr:cNvSpPr/>
      </xdr:nvSpPr>
      <xdr:spPr>
        <a:xfrm>
          <a:off x="18605500" y="983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12146</xdr:rowOff>
    </xdr:from>
    <xdr:ext cx="469744" cy="259045"/>
    <xdr:sp macro="" textlink="">
      <xdr:nvSpPr>
        <xdr:cNvPr id="818" name="テキスト ボックス 817"/>
        <xdr:cNvSpPr txBox="1"/>
      </xdr:nvSpPr>
      <xdr:spPr>
        <a:xfrm>
          <a:off x="18421428" y="9613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78141</xdr:rowOff>
    </xdr:from>
    <xdr:to>
      <xdr:col>116</xdr:col>
      <xdr:colOff>63500</xdr:colOff>
      <xdr:row>73</xdr:row>
      <xdr:rowOff>89898</xdr:rowOff>
    </xdr:to>
    <xdr:cxnSp macro="">
      <xdr:nvCxnSpPr>
        <xdr:cNvPr id="850" name="直線コネクタ 849"/>
        <xdr:cNvCxnSpPr/>
      </xdr:nvCxnSpPr>
      <xdr:spPr>
        <a:xfrm flipV="1">
          <a:off x="21323300" y="12593991"/>
          <a:ext cx="838200" cy="11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73891</xdr:rowOff>
    </xdr:from>
    <xdr:ext cx="534377" cy="259045"/>
    <xdr:sp macro="" textlink="">
      <xdr:nvSpPr>
        <xdr:cNvPr id="851" name="繰出金平均値テキスト"/>
        <xdr:cNvSpPr txBox="1"/>
      </xdr:nvSpPr>
      <xdr:spPr>
        <a:xfrm>
          <a:off x="22212300" y="12761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89898</xdr:rowOff>
    </xdr:from>
    <xdr:to>
      <xdr:col>111</xdr:col>
      <xdr:colOff>177800</xdr:colOff>
      <xdr:row>73</xdr:row>
      <xdr:rowOff>112823</xdr:rowOff>
    </xdr:to>
    <xdr:cxnSp macro="">
      <xdr:nvCxnSpPr>
        <xdr:cNvPr id="853" name="直線コネクタ 852"/>
        <xdr:cNvCxnSpPr/>
      </xdr:nvCxnSpPr>
      <xdr:spPr>
        <a:xfrm flipV="1">
          <a:off x="20434300" y="12605748"/>
          <a:ext cx="889000" cy="22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4" name="フローチャート: 判断 853"/>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706</xdr:rowOff>
    </xdr:from>
    <xdr:ext cx="534377" cy="259045"/>
    <xdr:sp macro="" textlink="">
      <xdr:nvSpPr>
        <xdr:cNvPr id="855" name="テキスト ボックス 854"/>
        <xdr:cNvSpPr txBox="1"/>
      </xdr:nvSpPr>
      <xdr:spPr>
        <a:xfrm>
          <a:off x="21056111" y="1268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112823</xdr:rowOff>
    </xdr:from>
    <xdr:to>
      <xdr:col>107</xdr:col>
      <xdr:colOff>50800</xdr:colOff>
      <xdr:row>73</xdr:row>
      <xdr:rowOff>147179</xdr:rowOff>
    </xdr:to>
    <xdr:cxnSp macro="">
      <xdr:nvCxnSpPr>
        <xdr:cNvPr id="856" name="直線コネクタ 855"/>
        <xdr:cNvCxnSpPr/>
      </xdr:nvCxnSpPr>
      <xdr:spPr>
        <a:xfrm flipV="1">
          <a:off x="19545300" y="12628673"/>
          <a:ext cx="889000" cy="3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7" name="フローチャート: 判断 856"/>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58" name="テキスト ボックス 857"/>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46954</xdr:rowOff>
    </xdr:from>
    <xdr:to>
      <xdr:col>102</xdr:col>
      <xdr:colOff>114300</xdr:colOff>
      <xdr:row>73</xdr:row>
      <xdr:rowOff>147179</xdr:rowOff>
    </xdr:to>
    <xdr:cxnSp macro="">
      <xdr:nvCxnSpPr>
        <xdr:cNvPr id="859" name="直線コネクタ 858"/>
        <xdr:cNvCxnSpPr/>
      </xdr:nvCxnSpPr>
      <xdr:spPr>
        <a:xfrm>
          <a:off x="18656300" y="12219904"/>
          <a:ext cx="889000" cy="44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0" name="フローチャート: 判断 859"/>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1" name="テキスト ボックス 860"/>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2" name="フローチャート: 判断 861"/>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94335</xdr:rowOff>
    </xdr:from>
    <xdr:ext cx="534377" cy="259045"/>
    <xdr:sp macro="" textlink="">
      <xdr:nvSpPr>
        <xdr:cNvPr id="863" name="テキスト ボックス 862"/>
        <xdr:cNvSpPr txBox="1"/>
      </xdr:nvSpPr>
      <xdr:spPr>
        <a:xfrm>
          <a:off x="18389111" y="1261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27341</xdr:rowOff>
    </xdr:from>
    <xdr:to>
      <xdr:col>116</xdr:col>
      <xdr:colOff>114300</xdr:colOff>
      <xdr:row>73</xdr:row>
      <xdr:rowOff>128941</xdr:rowOff>
    </xdr:to>
    <xdr:sp macro="" textlink="">
      <xdr:nvSpPr>
        <xdr:cNvPr id="869" name="楕円 868"/>
        <xdr:cNvSpPr/>
      </xdr:nvSpPr>
      <xdr:spPr>
        <a:xfrm>
          <a:off x="22110700" y="1254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50218</xdr:rowOff>
    </xdr:from>
    <xdr:ext cx="534377" cy="259045"/>
    <xdr:sp macro="" textlink="">
      <xdr:nvSpPr>
        <xdr:cNvPr id="870" name="繰出金該当値テキスト"/>
        <xdr:cNvSpPr txBox="1"/>
      </xdr:nvSpPr>
      <xdr:spPr>
        <a:xfrm>
          <a:off x="22212300" y="1239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39098</xdr:rowOff>
    </xdr:from>
    <xdr:to>
      <xdr:col>112</xdr:col>
      <xdr:colOff>38100</xdr:colOff>
      <xdr:row>73</xdr:row>
      <xdr:rowOff>140698</xdr:rowOff>
    </xdr:to>
    <xdr:sp macro="" textlink="">
      <xdr:nvSpPr>
        <xdr:cNvPr id="871" name="楕円 870"/>
        <xdr:cNvSpPr/>
      </xdr:nvSpPr>
      <xdr:spPr>
        <a:xfrm>
          <a:off x="21272500" y="1255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157225</xdr:rowOff>
    </xdr:from>
    <xdr:ext cx="534377" cy="259045"/>
    <xdr:sp macro="" textlink="">
      <xdr:nvSpPr>
        <xdr:cNvPr id="872" name="テキスト ボックス 871"/>
        <xdr:cNvSpPr txBox="1"/>
      </xdr:nvSpPr>
      <xdr:spPr>
        <a:xfrm>
          <a:off x="21056111" y="1233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62023</xdr:rowOff>
    </xdr:from>
    <xdr:to>
      <xdr:col>107</xdr:col>
      <xdr:colOff>101600</xdr:colOff>
      <xdr:row>73</xdr:row>
      <xdr:rowOff>163623</xdr:rowOff>
    </xdr:to>
    <xdr:sp macro="" textlink="">
      <xdr:nvSpPr>
        <xdr:cNvPr id="873" name="楕円 872"/>
        <xdr:cNvSpPr/>
      </xdr:nvSpPr>
      <xdr:spPr>
        <a:xfrm>
          <a:off x="20383500" y="1257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154750</xdr:rowOff>
    </xdr:from>
    <xdr:ext cx="534377" cy="259045"/>
    <xdr:sp macro="" textlink="">
      <xdr:nvSpPr>
        <xdr:cNvPr id="874" name="テキスト ボックス 873"/>
        <xdr:cNvSpPr txBox="1"/>
      </xdr:nvSpPr>
      <xdr:spPr>
        <a:xfrm>
          <a:off x="20167111" y="12670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96379</xdr:rowOff>
    </xdr:from>
    <xdr:to>
      <xdr:col>102</xdr:col>
      <xdr:colOff>165100</xdr:colOff>
      <xdr:row>74</xdr:row>
      <xdr:rowOff>26529</xdr:rowOff>
    </xdr:to>
    <xdr:sp macro="" textlink="">
      <xdr:nvSpPr>
        <xdr:cNvPr id="875" name="楕円 874"/>
        <xdr:cNvSpPr/>
      </xdr:nvSpPr>
      <xdr:spPr>
        <a:xfrm>
          <a:off x="19494500" y="1261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17656</xdr:rowOff>
    </xdr:from>
    <xdr:ext cx="534377" cy="259045"/>
    <xdr:sp macro="" textlink="">
      <xdr:nvSpPr>
        <xdr:cNvPr id="876" name="テキスト ボックス 875"/>
        <xdr:cNvSpPr txBox="1"/>
      </xdr:nvSpPr>
      <xdr:spPr>
        <a:xfrm>
          <a:off x="19278111" y="1270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167604</xdr:rowOff>
    </xdr:from>
    <xdr:to>
      <xdr:col>98</xdr:col>
      <xdr:colOff>38100</xdr:colOff>
      <xdr:row>71</xdr:row>
      <xdr:rowOff>97754</xdr:rowOff>
    </xdr:to>
    <xdr:sp macro="" textlink="">
      <xdr:nvSpPr>
        <xdr:cNvPr id="877" name="楕円 876"/>
        <xdr:cNvSpPr/>
      </xdr:nvSpPr>
      <xdr:spPr>
        <a:xfrm>
          <a:off x="18605500" y="1216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114281</xdr:rowOff>
    </xdr:from>
    <xdr:ext cx="534377" cy="259045"/>
    <xdr:sp macro="" textlink="">
      <xdr:nvSpPr>
        <xdr:cNvPr id="878" name="テキスト ボックス 877"/>
        <xdr:cNvSpPr txBox="1"/>
      </xdr:nvSpPr>
      <xdr:spPr>
        <a:xfrm>
          <a:off x="18389111" y="1194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0" name="テキスト ボックス 88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1" name="直線コネクタ 89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2" name="テキスト ボックス 89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4" name="直線コネクタ 89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9" name="直線コネクタ 89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1" name="フローチャート: 判断 90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2" name="直線コネクタ 90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3" name="フローチャート: 判断 90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4" name="テキスト ボックス 90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5" name="直線コネクタ 90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6" name="フローチャート: 判断 90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7" name="テキスト ボックス 90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8" name="直線コネクタ 90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9" name="フローチャート: 判断 90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0" name="テキスト ボックス 90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1" name="フローチャート: 判断 91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2" name="テキスト ボックス 91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3" name="テキスト ボックス 91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4" name="テキスト ボックス 91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5" name="テキスト ボックス 91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6" name="テキスト ボックス 91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7" name="テキスト ボックス 91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楕円 91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0" name="楕円 91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1" name="テキスト ボックス 92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2" name="楕円 92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3" name="テキスト ボックス 92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4" name="楕円 92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5" name="テキスト ボックス 92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6" name="楕円 92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7" name="テキスト ボックス 92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8" name="正方形/長方形 9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9" name="正方形/長方形 9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0" name="テキスト ボックス 9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歳出決算額総額は、住民一人当たり</a:t>
          </a:r>
          <a:r>
            <a:rPr lang="en-US" altLang="ja-JP" sz="1100">
              <a:solidFill>
                <a:schemeClr val="dk1"/>
              </a:solidFill>
              <a:effectLst/>
              <a:latin typeface="+mn-lt"/>
              <a:ea typeface="+mn-ea"/>
              <a:cs typeface="+mn-cs"/>
            </a:rPr>
            <a:t>644,220</a:t>
          </a:r>
          <a:r>
            <a:rPr lang="ja-JP" altLang="ja-JP" sz="1100">
              <a:solidFill>
                <a:schemeClr val="dk1"/>
              </a:solidFill>
              <a:effectLst/>
              <a:latin typeface="+mn-lt"/>
              <a:ea typeface="+mn-ea"/>
              <a:cs typeface="+mn-cs"/>
            </a:rPr>
            <a:t>円と前年に比べ</a:t>
          </a:r>
          <a:r>
            <a:rPr lang="en-US" altLang="ja-JP" sz="1100">
              <a:solidFill>
                <a:schemeClr val="dk1"/>
              </a:solidFill>
              <a:effectLst/>
              <a:latin typeface="+mn-lt"/>
              <a:ea typeface="+mn-ea"/>
              <a:cs typeface="+mn-cs"/>
            </a:rPr>
            <a:t>179,148</a:t>
          </a:r>
          <a:r>
            <a:rPr lang="ja-JP" altLang="ja-JP" sz="1100">
              <a:solidFill>
                <a:schemeClr val="dk1"/>
              </a:solidFill>
              <a:effectLst/>
              <a:latin typeface="+mn-lt"/>
              <a:ea typeface="+mn-ea"/>
              <a:cs typeface="+mn-cs"/>
            </a:rPr>
            <a:t>円の増となっている。主な、構成項目である人件費は、会計年度任用職員</a:t>
          </a:r>
          <a:r>
            <a:rPr lang="ja-JP" altLang="en-US" sz="1100">
              <a:solidFill>
                <a:schemeClr val="dk1"/>
              </a:solidFill>
              <a:effectLst/>
              <a:latin typeface="+mn-lt"/>
              <a:ea typeface="+mn-ea"/>
              <a:cs typeface="+mn-cs"/>
            </a:rPr>
            <a:t>制度の導入等により</a:t>
          </a:r>
          <a:r>
            <a:rPr lang="ja-JP" altLang="ja-JP" sz="1100">
              <a:solidFill>
                <a:schemeClr val="dk1"/>
              </a:solidFill>
              <a:effectLst/>
              <a:latin typeface="+mn-lt"/>
              <a:ea typeface="+mn-ea"/>
              <a:cs typeface="+mn-cs"/>
            </a:rPr>
            <a:t>前年度から</a:t>
          </a:r>
          <a:r>
            <a:rPr lang="en-US" altLang="ja-JP" sz="1100">
              <a:solidFill>
                <a:schemeClr val="dk1"/>
              </a:solidFill>
              <a:effectLst/>
              <a:latin typeface="+mn-lt"/>
              <a:ea typeface="+mn-ea"/>
              <a:cs typeface="+mn-cs"/>
            </a:rPr>
            <a:t>8,279</a:t>
          </a:r>
          <a:r>
            <a:rPr lang="ja-JP" altLang="ja-JP" sz="1100">
              <a:solidFill>
                <a:schemeClr val="dk1"/>
              </a:solidFill>
              <a:effectLst/>
              <a:latin typeface="+mn-lt"/>
              <a:ea typeface="+mn-ea"/>
              <a:cs typeface="+mn-cs"/>
            </a:rPr>
            <a:t>円の増加となっている。物件費では、商業地域活性費（かが応援商品券）や指定管理減収補填の皆増等により、住民一人当たり</a:t>
          </a:r>
          <a:r>
            <a:rPr lang="en-US" altLang="ja-JP" sz="1100">
              <a:solidFill>
                <a:schemeClr val="dk1"/>
              </a:solidFill>
              <a:effectLst/>
              <a:latin typeface="+mn-lt"/>
              <a:ea typeface="+mn-ea"/>
              <a:cs typeface="+mn-cs"/>
            </a:rPr>
            <a:t>78,245</a:t>
          </a:r>
          <a:r>
            <a:rPr lang="ja-JP" altLang="ja-JP" sz="1100">
              <a:solidFill>
                <a:schemeClr val="dk1"/>
              </a:solidFill>
              <a:effectLst/>
              <a:latin typeface="+mn-lt"/>
              <a:ea typeface="+mn-ea"/>
              <a:cs typeface="+mn-cs"/>
            </a:rPr>
            <a:t>円とは前年度に比べ</a:t>
          </a:r>
          <a:r>
            <a:rPr lang="en-US" altLang="ja-JP" sz="1100">
              <a:solidFill>
                <a:schemeClr val="dk1"/>
              </a:solidFill>
              <a:effectLst/>
              <a:latin typeface="+mn-lt"/>
              <a:ea typeface="+mn-ea"/>
              <a:cs typeface="+mn-cs"/>
            </a:rPr>
            <a:t>4,756</a:t>
          </a:r>
          <a:r>
            <a:rPr lang="ja-JP" altLang="ja-JP" sz="1100">
              <a:solidFill>
                <a:schemeClr val="dk1"/>
              </a:solidFill>
              <a:effectLst/>
              <a:latin typeface="+mn-lt"/>
              <a:ea typeface="+mn-ea"/>
              <a:cs typeface="+mn-cs"/>
            </a:rPr>
            <a:t>円の増となった。扶助費では、ひとり親世帯臨時特別給付金、子育て世帯臨時特別給付金、障害児給付費、訓練等給付費などで増加があったが、保育実施費やこども医療費助成費等の減により、前年度に比べ、</a:t>
          </a:r>
          <a:r>
            <a:rPr lang="en-US" altLang="ja-JP" sz="1100">
              <a:solidFill>
                <a:schemeClr val="dk1"/>
              </a:solidFill>
              <a:effectLst/>
              <a:latin typeface="+mn-lt"/>
              <a:ea typeface="+mn-ea"/>
              <a:cs typeface="+mn-cs"/>
            </a:rPr>
            <a:t>1,161</a:t>
          </a:r>
          <a:r>
            <a:rPr lang="ja-JP" altLang="ja-JP" sz="1100">
              <a:solidFill>
                <a:schemeClr val="dk1"/>
              </a:solidFill>
              <a:effectLst/>
              <a:latin typeface="+mn-lt"/>
              <a:ea typeface="+mn-ea"/>
              <a:cs typeface="+mn-cs"/>
            </a:rPr>
            <a:t>円の減少となった。補助費</a:t>
          </a:r>
          <a:r>
            <a:rPr lang="ja-JP" altLang="en-US" sz="1100">
              <a:solidFill>
                <a:schemeClr val="dk1"/>
              </a:solidFill>
              <a:effectLst/>
              <a:latin typeface="+mn-lt"/>
              <a:ea typeface="+mn-ea"/>
              <a:cs typeface="+mn-cs"/>
            </a:rPr>
            <a:t>等</a:t>
          </a:r>
          <a:r>
            <a:rPr lang="ja-JP" altLang="ja-JP" sz="1100">
              <a:solidFill>
                <a:schemeClr val="dk1"/>
              </a:solidFill>
              <a:effectLst/>
              <a:latin typeface="+mn-lt"/>
              <a:ea typeface="+mn-ea"/>
              <a:cs typeface="+mn-cs"/>
            </a:rPr>
            <a:t>では、特別定額給付金事業等により、前年度に比べ住民一人当たり、</a:t>
          </a:r>
          <a:r>
            <a:rPr lang="en-US" altLang="ja-JP" sz="1100">
              <a:solidFill>
                <a:schemeClr val="dk1"/>
              </a:solidFill>
              <a:effectLst/>
              <a:latin typeface="+mn-lt"/>
              <a:ea typeface="+mn-ea"/>
              <a:cs typeface="+mn-cs"/>
            </a:rPr>
            <a:t>163,767</a:t>
          </a:r>
          <a:r>
            <a:rPr lang="ja-JP" altLang="ja-JP" sz="1100">
              <a:solidFill>
                <a:schemeClr val="dk1"/>
              </a:solidFill>
              <a:effectLst/>
              <a:latin typeface="+mn-lt"/>
              <a:ea typeface="+mn-ea"/>
              <a:cs typeface="+mn-cs"/>
            </a:rPr>
            <a:t>円と</a:t>
          </a:r>
          <a:r>
            <a:rPr lang="en-US" altLang="ja-JP" sz="1100">
              <a:solidFill>
                <a:schemeClr val="dk1"/>
              </a:solidFill>
              <a:effectLst/>
              <a:latin typeface="+mn-lt"/>
              <a:ea typeface="+mn-ea"/>
              <a:cs typeface="+mn-cs"/>
            </a:rPr>
            <a:t>114,400</a:t>
          </a:r>
          <a:r>
            <a:rPr lang="ja-JP" altLang="ja-JP" sz="1100">
              <a:solidFill>
                <a:schemeClr val="dk1"/>
              </a:solidFill>
              <a:effectLst/>
              <a:latin typeface="+mn-lt"/>
              <a:ea typeface="+mn-ea"/>
              <a:cs typeface="+mn-cs"/>
            </a:rPr>
            <a:t>円増加となった。普通建設事業では、住民一人当たり</a:t>
          </a:r>
          <a:r>
            <a:rPr lang="en-US" altLang="ja-JP" sz="1100">
              <a:solidFill>
                <a:schemeClr val="dk1"/>
              </a:solidFill>
              <a:effectLst/>
              <a:latin typeface="+mn-lt"/>
              <a:ea typeface="+mn-ea"/>
              <a:cs typeface="+mn-cs"/>
            </a:rPr>
            <a:t>103,401</a:t>
          </a:r>
          <a:r>
            <a:rPr lang="ja-JP" altLang="ja-JP" sz="1100">
              <a:solidFill>
                <a:schemeClr val="dk1"/>
              </a:solidFill>
              <a:effectLst/>
              <a:latin typeface="+mn-lt"/>
              <a:ea typeface="+mn-ea"/>
              <a:cs typeface="+mn-cs"/>
            </a:rPr>
            <a:t>円と前年度より</a:t>
          </a:r>
          <a:r>
            <a:rPr lang="en-US" altLang="ja-JP" sz="1100">
              <a:solidFill>
                <a:schemeClr val="dk1"/>
              </a:solidFill>
              <a:effectLst/>
              <a:latin typeface="+mn-lt"/>
              <a:ea typeface="+mn-ea"/>
              <a:cs typeface="+mn-cs"/>
            </a:rPr>
            <a:t>39,968</a:t>
          </a:r>
          <a:r>
            <a:rPr lang="ja-JP" altLang="ja-JP" sz="1100">
              <a:solidFill>
                <a:schemeClr val="dk1"/>
              </a:solidFill>
              <a:effectLst/>
              <a:latin typeface="+mn-lt"/>
              <a:ea typeface="+mn-ea"/>
              <a:cs typeface="+mn-cs"/>
            </a:rPr>
            <a:t>円の増となっている。これは環境美化センター整備費の増、加賀温泉駅周辺施設整備事業費の増などが主な要因である。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石川県加賀市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65,307
64,275
305.87
43,085,318
42,072,046
792,370
18,098,961
38,186,049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47803</xdr:rowOff>
    </xdr:from>
    <xdr:to>
      <xdr:col>24</xdr:col>
      <xdr:colOff>63500</xdr:colOff>
      <xdr:row>33</xdr:row>
      <xdr:rowOff>127356</xdr:rowOff>
    </xdr:to>
    <xdr:cxnSp macro="">
      <xdr:nvCxnSpPr>
        <xdr:cNvPr id="59" name="直線コネクタ 58"/>
        <xdr:cNvCxnSpPr/>
      </xdr:nvCxnSpPr>
      <xdr:spPr>
        <a:xfrm>
          <a:off x="3797300" y="5705653"/>
          <a:ext cx="838200" cy="7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54068</xdr:rowOff>
    </xdr:from>
    <xdr:ext cx="469744" cy="259045"/>
    <xdr:sp macro="" textlink="">
      <xdr:nvSpPr>
        <xdr:cNvPr id="60" name="議会費平均値テキスト"/>
        <xdr:cNvSpPr txBox="1"/>
      </xdr:nvSpPr>
      <xdr:spPr>
        <a:xfrm>
          <a:off x="4686300" y="6054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47803</xdr:rowOff>
    </xdr:from>
    <xdr:to>
      <xdr:col>19</xdr:col>
      <xdr:colOff>177800</xdr:colOff>
      <xdr:row>34</xdr:row>
      <xdr:rowOff>51003</xdr:rowOff>
    </xdr:to>
    <xdr:cxnSp macro="">
      <xdr:nvCxnSpPr>
        <xdr:cNvPr id="62" name="直線コネクタ 61"/>
        <xdr:cNvCxnSpPr/>
      </xdr:nvCxnSpPr>
      <xdr:spPr>
        <a:xfrm flipV="1">
          <a:off x="2908300" y="5705653"/>
          <a:ext cx="889000" cy="17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90644</xdr:rowOff>
    </xdr:from>
    <xdr:ext cx="469744" cy="259045"/>
    <xdr:sp macro="" textlink="">
      <xdr:nvSpPr>
        <xdr:cNvPr id="64" name="テキスト ボックス 63"/>
        <xdr:cNvSpPr txBox="1"/>
      </xdr:nvSpPr>
      <xdr:spPr>
        <a:xfrm>
          <a:off x="3562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51003</xdr:rowOff>
    </xdr:from>
    <xdr:to>
      <xdr:col>15</xdr:col>
      <xdr:colOff>50800</xdr:colOff>
      <xdr:row>34</xdr:row>
      <xdr:rowOff>97181</xdr:rowOff>
    </xdr:to>
    <xdr:cxnSp macro="">
      <xdr:nvCxnSpPr>
        <xdr:cNvPr id="65" name="直線コネクタ 64"/>
        <xdr:cNvCxnSpPr/>
      </xdr:nvCxnSpPr>
      <xdr:spPr>
        <a:xfrm flipV="1">
          <a:off x="2019300" y="5880303"/>
          <a:ext cx="889000" cy="4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89273</xdr:rowOff>
    </xdr:from>
    <xdr:ext cx="469744" cy="259045"/>
    <xdr:sp macro="" textlink="">
      <xdr:nvSpPr>
        <xdr:cNvPr id="67" name="テキスト ボックス 66"/>
        <xdr:cNvSpPr txBox="1"/>
      </xdr:nvSpPr>
      <xdr:spPr>
        <a:xfrm>
          <a:off x="2673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64719</xdr:rowOff>
    </xdr:from>
    <xdr:to>
      <xdr:col>10</xdr:col>
      <xdr:colOff>114300</xdr:colOff>
      <xdr:row>34</xdr:row>
      <xdr:rowOff>97181</xdr:rowOff>
    </xdr:to>
    <xdr:cxnSp macro="">
      <xdr:nvCxnSpPr>
        <xdr:cNvPr id="68" name="直線コネクタ 67"/>
        <xdr:cNvCxnSpPr/>
      </xdr:nvCxnSpPr>
      <xdr:spPr>
        <a:xfrm>
          <a:off x="1130300" y="5894019"/>
          <a:ext cx="889000" cy="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95673</xdr:rowOff>
    </xdr:from>
    <xdr:ext cx="469744" cy="259045"/>
    <xdr:sp macro="" textlink="">
      <xdr:nvSpPr>
        <xdr:cNvPr id="70" name="テキスト ボックス 69"/>
        <xdr:cNvSpPr txBox="1"/>
      </xdr:nvSpPr>
      <xdr:spPr>
        <a:xfrm>
          <a:off x="1784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34866</xdr:rowOff>
    </xdr:from>
    <xdr:ext cx="469744" cy="259045"/>
    <xdr:sp macro="" textlink="">
      <xdr:nvSpPr>
        <xdr:cNvPr id="72" name="テキスト ボックス 71"/>
        <xdr:cNvSpPr txBox="1"/>
      </xdr:nvSpPr>
      <xdr:spPr>
        <a:xfrm>
          <a:off x="895428" y="60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76556</xdr:rowOff>
    </xdr:from>
    <xdr:to>
      <xdr:col>24</xdr:col>
      <xdr:colOff>114300</xdr:colOff>
      <xdr:row>34</xdr:row>
      <xdr:rowOff>6706</xdr:rowOff>
    </xdr:to>
    <xdr:sp macro="" textlink="">
      <xdr:nvSpPr>
        <xdr:cNvPr id="78" name="楕円 77"/>
        <xdr:cNvSpPr/>
      </xdr:nvSpPr>
      <xdr:spPr>
        <a:xfrm>
          <a:off x="4584700" y="573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99433</xdr:rowOff>
    </xdr:from>
    <xdr:ext cx="469744" cy="259045"/>
    <xdr:sp macro="" textlink="">
      <xdr:nvSpPr>
        <xdr:cNvPr id="79" name="議会費該当値テキスト"/>
        <xdr:cNvSpPr txBox="1"/>
      </xdr:nvSpPr>
      <xdr:spPr>
        <a:xfrm>
          <a:off x="4686300" y="5585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168453</xdr:rowOff>
    </xdr:from>
    <xdr:to>
      <xdr:col>20</xdr:col>
      <xdr:colOff>38100</xdr:colOff>
      <xdr:row>33</xdr:row>
      <xdr:rowOff>98603</xdr:rowOff>
    </xdr:to>
    <xdr:sp macro="" textlink="">
      <xdr:nvSpPr>
        <xdr:cNvPr id="80" name="楕円 79"/>
        <xdr:cNvSpPr/>
      </xdr:nvSpPr>
      <xdr:spPr>
        <a:xfrm>
          <a:off x="3746500" y="565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115130</xdr:rowOff>
    </xdr:from>
    <xdr:ext cx="469744" cy="259045"/>
    <xdr:sp macro="" textlink="">
      <xdr:nvSpPr>
        <xdr:cNvPr id="81" name="テキスト ボックス 80"/>
        <xdr:cNvSpPr txBox="1"/>
      </xdr:nvSpPr>
      <xdr:spPr>
        <a:xfrm>
          <a:off x="3562428" y="543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203</xdr:rowOff>
    </xdr:from>
    <xdr:to>
      <xdr:col>15</xdr:col>
      <xdr:colOff>101600</xdr:colOff>
      <xdr:row>34</xdr:row>
      <xdr:rowOff>101803</xdr:rowOff>
    </xdr:to>
    <xdr:sp macro="" textlink="">
      <xdr:nvSpPr>
        <xdr:cNvPr id="82" name="楕円 81"/>
        <xdr:cNvSpPr/>
      </xdr:nvSpPr>
      <xdr:spPr>
        <a:xfrm>
          <a:off x="2857500" y="582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118330</xdr:rowOff>
    </xdr:from>
    <xdr:ext cx="469744" cy="259045"/>
    <xdr:sp macro="" textlink="">
      <xdr:nvSpPr>
        <xdr:cNvPr id="83" name="テキスト ボックス 82"/>
        <xdr:cNvSpPr txBox="1"/>
      </xdr:nvSpPr>
      <xdr:spPr>
        <a:xfrm>
          <a:off x="2673428" y="5604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46381</xdr:rowOff>
    </xdr:from>
    <xdr:to>
      <xdr:col>10</xdr:col>
      <xdr:colOff>165100</xdr:colOff>
      <xdr:row>34</xdr:row>
      <xdr:rowOff>147981</xdr:rowOff>
    </xdr:to>
    <xdr:sp macro="" textlink="">
      <xdr:nvSpPr>
        <xdr:cNvPr id="84" name="楕円 83"/>
        <xdr:cNvSpPr/>
      </xdr:nvSpPr>
      <xdr:spPr>
        <a:xfrm>
          <a:off x="1968500" y="587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164508</xdr:rowOff>
    </xdr:from>
    <xdr:ext cx="469744" cy="259045"/>
    <xdr:sp macro="" textlink="">
      <xdr:nvSpPr>
        <xdr:cNvPr id="85" name="テキスト ボックス 84"/>
        <xdr:cNvSpPr txBox="1"/>
      </xdr:nvSpPr>
      <xdr:spPr>
        <a:xfrm>
          <a:off x="1784428" y="565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13919</xdr:rowOff>
    </xdr:from>
    <xdr:to>
      <xdr:col>6</xdr:col>
      <xdr:colOff>38100</xdr:colOff>
      <xdr:row>34</xdr:row>
      <xdr:rowOff>115519</xdr:rowOff>
    </xdr:to>
    <xdr:sp macro="" textlink="">
      <xdr:nvSpPr>
        <xdr:cNvPr id="86" name="楕円 85"/>
        <xdr:cNvSpPr/>
      </xdr:nvSpPr>
      <xdr:spPr>
        <a:xfrm>
          <a:off x="1079500" y="584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132046</xdr:rowOff>
    </xdr:from>
    <xdr:ext cx="469744" cy="259045"/>
    <xdr:sp macro="" textlink="">
      <xdr:nvSpPr>
        <xdr:cNvPr id="87" name="テキスト ボックス 86"/>
        <xdr:cNvSpPr txBox="1"/>
      </xdr:nvSpPr>
      <xdr:spPr>
        <a:xfrm>
          <a:off x="895428" y="561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161825</xdr:rowOff>
    </xdr:from>
    <xdr:to>
      <xdr:col>24</xdr:col>
      <xdr:colOff>63500</xdr:colOff>
      <xdr:row>58</xdr:row>
      <xdr:rowOff>39939</xdr:rowOff>
    </xdr:to>
    <xdr:cxnSp macro="">
      <xdr:nvCxnSpPr>
        <xdr:cNvPr id="116" name="直線コネクタ 115"/>
        <xdr:cNvCxnSpPr/>
      </xdr:nvCxnSpPr>
      <xdr:spPr>
        <a:xfrm flipV="1">
          <a:off x="3797300" y="9591575"/>
          <a:ext cx="838200" cy="39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34830</xdr:rowOff>
    </xdr:from>
    <xdr:to>
      <xdr:col>19</xdr:col>
      <xdr:colOff>177800</xdr:colOff>
      <xdr:row>58</xdr:row>
      <xdr:rowOff>39939</xdr:rowOff>
    </xdr:to>
    <xdr:cxnSp macro="">
      <xdr:nvCxnSpPr>
        <xdr:cNvPr id="119" name="直線コネクタ 118"/>
        <xdr:cNvCxnSpPr/>
      </xdr:nvCxnSpPr>
      <xdr:spPr>
        <a:xfrm>
          <a:off x="2908300" y="9978930"/>
          <a:ext cx="889000" cy="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49354</xdr:rowOff>
    </xdr:from>
    <xdr:ext cx="534377" cy="259045"/>
    <xdr:sp macro="" textlink="">
      <xdr:nvSpPr>
        <xdr:cNvPr id="121" name="テキスト ボックス 120"/>
        <xdr:cNvSpPr txBox="1"/>
      </xdr:nvSpPr>
      <xdr:spPr>
        <a:xfrm>
          <a:off x="3530111" y="965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34830</xdr:rowOff>
    </xdr:from>
    <xdr:to>
      <xdr:col>15</xdr:col>
      <xdr:colOff>50800</xdr:colOff>
      <xdr:row>58</xdr:row>
      <xdr:rowOff>43726</xdr:rowOff>
    </xdr:to>
    <xdr:cxnSp macro="">
      <xdr:nvCxnSpPr>
        <xdr:cNvPr id="122" name="直線コネクタ 121"/>
        <xdr:cNvCxnSpPr/>
      </xdr:nvCxnSpPr>
      <xdr:spPr>
        <a:xfrm flipV="1">
          <a:off x="2019300" y="9978930"/>
          <a:ext cx="889000" cy="8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54680</xdr:rowOff>
    </xdr:from>
    <xdr:ext cx="534377" cy="259045"/>
    <xdr:sp macro="" textlink="">
      <xdr:nvSpPr>
        <xdr:cNvPr id="124" name="テキスト ボックス 123"/>
        <xdr:cNvSpPr txBox="1"/>
      </xdr:nvSpPr>
      <xdr:spPr>
        <a:xfrm>
          <a:off x="2641111" y="9655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112626</xdr:rowOff>
    </xdr:from>
    <xdr:to>
      <xdr:col>10</xdr:col>
      <xdr:colOff>114300</xdr:colOff>
      <xdr:row>58</xdr:row>
      <xdr:rowOff>43726</xdr:rowOff>
    </xdr:to>
    <xdr:cxnSp macro="">
      <xdr:nvCxnSpPr>
        <xdr:cNvPr id="125" name="直線コネクタ 124"/>
        <xdr:cNvCxnSpPr/>
      </xdr:nvCxnSpPr>
      <xdr:spPr>
        <a:xfrm>
          <a:off x="1130300" y="9885276"/>
          <a:ext cx="889000" cy="102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75597</xdr:rowOff>
    </xdr:from>
    <xdr:ext cx="534377" cy="259045"/>
    <xdr:sp macro="" textlink="">
      <xdr:nvSpPr>
        <xdr:cNvPr id="127" name="テキスト ボックス 126"/>
        <xdr:cNvSpPr txBox="1"/>
      </xdr:nvSpPr>
      <xdr:spPr>
        <a:xfrm>
          <a:off x="1752111" y="9676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28012</xdr:rowOff>
    </xdr:from>
    <xdr:ext cx="534377" cy="259045"/>
    <xdr:sp macro="" textlink="">
      <xdr:nvSpPr>
        <xdr:cNvPr id="129" name="テキスト ボックス 128"/>
        <xdr:cNvSpPr txBox="1"/>
      </xdr:nvSpPr>
      <xdr:spPr>
        <a:xfrm>
          <a:off x="863111" y="997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111025</xdr:rowOff>
    </xdr:from>
    <xdr:to>
      <xdr:col>24</xdr:col>
      <xdr:colOff>114300</xdr:colOff>
      <xdr:row>56</xdr:row>
      <xdr:rowOff>41175</xdr:rowOff>
    </xdr:to>
    <xdr:sp macro="" textlink="">
      <xdr:nvSpPr>
        <xdr:cNvPr id="135" name="楕円 134"/>
        <xdr:cNvSpPr/>
      </xdr:nvSpPr>
      <xdr:spPr>
        <a:xfrm>
          <a:off x="4584700" y="954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25952</xdr:rowOff>
    </xdr:from>
    <xdr:ext cx="599010" cy="259045"/>
    <xdr:sp macro="" textlink="">
      <xdr:nvSpPr>
        <xdr:cNvPr id="136" name="総務費該当値テキスト"/>
        <xdr:cNvSpPr txBox="1"/>
      </xdr:nvSpPr>
      <xdr:spPr>
        <a:xfrm>
          <a:off x="4686300" y="9455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160589</xdr:rowOff>
    </xdr:from>
    <xdr:to>
      <xdr:col>20</xdr:col>
      <xdr:colOff>38100</xdr:colOff>
      <xdr:row>58</xdr:row>
      <xdr:rowOff>90739</xdr:rowOff>
    </xdr:to>
    <xdr:sp macro="" textlink="">
      <xdr:nvSpPr>
        <xdr:cNvPr id="137" name="楕円 136"/>
        <xdr:cNvSpPr/>
      </xdr:nvSpPr>
      <xdr:spPr>
        <a:xfrm>
          <a:off x="3746500" y="993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81866</xdr:rowOff>
    </xdr:from>
    <xdr:ext cx="534377" cy="259045"/>
    <xdr:sp macro="" textlink="">
      <xdr:nvSpPr>
        <xdr:cNvPr id="138" name="テキスト ボックス 137"/>
        <xdr:cNvSpPr txBox="1"/>
      </xdr:nvSpPr>
      <xdr:spPr>
        <a:xfrm>
          <a:off x="3530111" y="1002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155480</xdr:rowOff>
    </xdr:from>
    <xdr:to>
      <xdr:col>15</xdr:col>
      <xdr:colOff>101600</xdr:colOff>
      <xdr:row>58</xdr:row>
      <xdr:rowOff>85630</xdr:rowOff>
    </xdr:to>
    <xdr:sp macro="" textlink="">
      <xdr:nvSpPr>
        <xdr:cNvPr id="139" name="楕円 138"/>
        <xdr:cNvSpPr/>
      </xdr:nvSpPr>
      <xdr:spPr>
        <a:xfrm>
          <a:off x="2857500" y="99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76757</xdr:rowOff>
    </xdr:from>
    <xdr:ext cx="534377" cy="259045"/>
    <xdr:sp macro="" textlink="">
      <xdr:nvSpPr>
        <xdr:cNvPr id="140" name="テキスト ボックス 139"/>
        <xdr:cNvSpPr txBox="1"/>
      </xdr:nvSpPr>
      <xdr:spPr>
        <a:xfrm>
          <a:off x="2641111" y="10020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164376</xdr:rowOff>
    </xdr:from>
    <xdr:to>
      <xdr:col>10</xdr:col>
      <xdr:colOff>165100</xdr:colOff>
      <xdr:row>58</xdr:row>
      <xdr:rowOff>94526</xdr:rowOff>
    </xdr:to>
    <xdr:sp macro="" textlink="">
      <xdr:nvSpPr>
        <xdr:cNvPr id="141" name="楕円 140"/>
        <xdr:cNvSpPr/>
      </xdr:nvSpPr>
      <xdr:spPr>
        <a:xfrm>
          <a:off x="1968500" y="9937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85653</xdr:rowOff>
    </xdr:from>
    <xdr:ext cx="534377" cy="259045"/>
    <xdr:sp macro="" textlink="">
      <xdr:nvSpPr>
        <xdr:cNvPr id="142" name="テキスト ボックス 141"/>
        <xdr:cNvSpPr txBox="1"/>
      </xdr:nvSpPr>
      <xdr:spPr>
        <a:xfrm>
          <a:off x="1752111" y="1002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61826</xdr:rowOff>
    </xdr:from>
    <xdr:to>
      <xdr:col>6</xdr:col>
      <xdr:colOff>38100</xdr:colOff>
      <xdr:row>57</xdr:row>
      <xdr:rowOff>163426</xdr:rowOff>
    </xdr:to>
    <xdr:sp macro="" textlink="">
      <xdr:nvSpPr>
        <xdr:cNvPr id="143" name="楕円 142"/>
        <xdr:cNvSpPr/>
      </xdr:nvSpPr>
      <xdr:spPr>
        <a:xfrm>
          <a:off x="1079500" y="983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8503</xdr:rowOff>
    </xdr:from>
    <xdr:ext cx="534377" cy="259045"/>
    <xdr:sp macro="" textlink="">
      <xdr:nvSpPr>
        <xdr:cNvPr id="144" name="テキスト ボックス 143"/>
        <xdr:cNvSpPr txBox="1"/>
      </xdr:nvSpPr>
      <xdr:spPr>
        <a:xfrm>
          <a:off x="863111" y="960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105051</xdr:rowOff>
    </xdr:from>
    <xdr:to>
      <xdr:col>24</xdr:col>
      <xdr:colOff>63500</xdr:colOff>
      <xdr:row>74</xdr:row>
      <xdr:rowOff>61933</xdr:rowOff>
    </xdr:to>
    <xdr:cxnSp macro="">
      <xdr:nvCxnSpPr>
        <xdr:cNvPr id="176" name="直線コネクタ 175"/>
        <xdr:cNvCxnSpPr/>
      </xdr:nvCxnSpPr>
      <xdr:spPr>
        <a:xfrm flipV="1">
          <a:off x="3797300" y="12620901"/>
          <a:ext cx="838200" cy="12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55277</xdr:rowOff>
    </xdr:from>
    <xdr:ext cx="599010" cy="259045"/>
    <xdr:sp macro="" textlink="">
      <xdr:nvSpPr>
        <xdr:cNvPr id="177" name="民生費平均値テキスト"/>
        <xdr:cNvSpPr txBox="1"/>
      </xdr:nvSpPr>
      <xdr:spPr>
        <a:xfrm>
          <a:off x="4686300" y="12914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61933</xdr:rowOff>
    </xdr:from>
    <xdr:to>
      <xdr:col>19</xdr:col>
      <xdr:colOff>177800</xdr:colOff>
      <xdr:row>74</xdr:row>
      <xdr:rowOff>77684</xdr:rowOff>
    </xdr:to>
    <xdr:cxnSp macro="">
      <xdr:nvCxnSpPr>
        <xdr:cNvPr id="179" name="直線コネクタ 178"/>
        <xdr:cNvCxnSpPr/>
      </xdr:nvCxnSpPr>
      <xdr:spPr>
        <a:xfrm flipV="1">
          <a:off x="2908300" y="12749233"/>
          <a:ext cx="889000" cy="15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56616</xdr:rowOff>
    </xdr:from>
    <xdr:ext cx="599010" cy="259045"/>
    <xdr:sp macro="" textlink="">
      <xdr:nvSpPr>
        <xdr:cNvPr id="181" name="テキスト ボックス 180"/>
        <xdr:cNvSpPr txBox="1"/>
      </xdr:nvSpPr>
      <xdr:spPr>
        <a:xfrm>
          <a:off x="3497795" y="13086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2170</xdr:rowOff>
    </xdr:from>
    <xdr:to>
      <xdr:col>15</xdr:col>
      <xdr:colOff>50800</xdr:colOff>
      <xdr:row>74</xdr:row>
      <xdr:rowOff>77684</xdr:rowOff>
    </xdr:to>
    <xdr:cxnSp macro="">
      <xdr:nvCxnSpPr>
        <xdr:cNvPr id="182" name="直線コネクタ 181"/>
        <xdr:cNvCxnSpPr/>
      </xdr:nvCxnSpPr>
      <xdr:spPr>
        <a:xfrm>
          <a:off x="2019300" y="12689470"/>
          <a:ext cx="889000" cy="75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117423</xdr:rowOff>
    </xdr:from>
    <xdr:ext cx="599010" cy="259045"/>
    <xdr:sp macro="" textlink="">
      <xdr:nvSpPr>
        <xdr:cNvPr id="184" name="テキスト ボックス 183"/>
        <xdr:cNvSpPr txBox="1"/>
      </xdr:nvSpPr>
      <xdr:spPr>
        <a:xfrm>
          <a:off x="2608795" y="1314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2170</xdr:rowOff>
    </xdr:from>
    <xdr:to>
      <xdr:col>10</xdr:col>
      <xdr:colOff>114300</xdr:colOff>
      <xdr:row>74</xdr:row>
      <xdr:rowOff>33041</xdr:rowOff>
    </xdr:to>
    <xdr:cxnSp macro="">
      <xdr:nvCxnSpPr>
        <xdr:cNvPr id="185" name="直線コネクタ 184"/>
        <xdr:cNvCxnSpPr/>
      </xdr:nvCxnSpPr>
      <xdr:spPr>
        <a:xfrm flipV="1">
          <a:off x="1130300" y="12689470"/>
          <a:ext cx="889000" cy="30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95173</xdr:rowOff>
    </xdr:from>
    <xdr:ext cx="599010" cy="259045"/>
    <xdr:sp macro="" textlink="">
      <xdr:nvSpPr>
        <xdr:cNvPr id="187" name="テキスト ボックス 186"/>
        <xdr:cNvSpPr txBox="1"/>
      </xdr:nvSpPr>
      <xdr:spPr>
        <a:xfrm>
          <a:off x="1719795" y="1312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41854</xdr:rowOff>
    </xdr:from>
    <xdr:ext cx="599010" cy="259045"/>
    <xdr:sp macro="" textlink="">
      <xdr:nvSpPr>
        <xdr:cNvPr id="189" name="テキスト ボックス 188"/>
        <xdr:cNvSpPr txBox="1"/>
      </xdr:nvSpPr>
      <xdr:spPr>
        <a:xfrm>
          <a:off x="830795" y="13072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54251</xdr:rowOff>
    </xdr:from>
    <xdr:to>
      <xdr:col>24</xdr:col>
      <xdr:colOff>114300</xdr:colOff>
      <xdr:row>73</xdr:row>
      <xdr:rowOff>155851</xdr:rowOff>
    </xdr:to>
    <xdr:sp macro="" textlink="">
      <xdr:nvSpPr>
        <xdr:cNvPr id="195" name="楕円 194"/>
        <xdr:cNvSpPr/>
      </xdr:nvSpPr>
      <xdr:spPr>
        <a:xfrm>
          <a:off x="4584700" y="1257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77128</xdr:rowOff>
    </xdr:from>
    <xdr:ext cx="599010" cy="259045"/>
    <xdr:sp macro="" textlink="">
      <xdr:nvSpPr>
        <xdr:cNvPr id="196" name="民生費該当値テキスト"/>
        <xdr:cNvSpPr txBox="1"/>
      </xdr:nvSpPr>
      <xdr:spPr>
        <a:xfrm>
          <a:off x="4686300" y="1242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11133</xdr:rowOff>
    </xdr:from>
    <xdr:to>
      <xdr:col>20</xdr:col>
      <xdr:colOff>38100</xdr:colOff>
      <xdr:row>74</xdr:row>
      <xdr:rowOff>112733</xdr:rowOff>
    </xdr:to>
    <xdr:sp macro="" textlink="">
      <xdr:nvSpPr>
        <xdr:cNvPr id="197" name="楕円 196"/>
        <xdr:cNvSpPr/>
      </xdr:nvSpPr>
      <xdr:spPr>
        <a:xfrm>
          <a:off x="3746500" y="1269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129260</xdr:rowOff>
    </xdr:from>
    <xdr:ext cx="599010" cy="259045"/>
    <xdr:sp macro="" textlink="">
      <xdr:nvSpPr>
        <xdr:cNvPr id="198" name="テキスト ボックス 197"/>
        <xdr:cNvSpPr txBox="1"/>
      </xdr:nvSpPr>
      <xdr:spPr>
        <a:xfrm>
          <a:off x="3497795" y="12473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26884</xdr:rowOff>
    </xdr:from>
    <xdr:to>
      <xdr:col>15</xdr:col>
      <xdr:colOff>101600</xdr:colOff>
      <xdr:row>74</xdr:row>
      <xdr:rowOff>128484</xdr:rowOff>
    </xdr:to>
    <xdr:sp macro="" textlink="">
      <xdr:nvSpPr>
        <xdr:cNvPr id="199" name="楕円 198"/>
        <xdr:cNvSpPr/>
      </xdr:nvSpPr>
      <xdr:spPr>
        <a:xfrm>
          <a:off x="2857500" y="12714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145011</xdr:rowOff>
    </xdr:from>
    <xdr:ext cx="599010" cy="259045"/>
    <xdr:sp macro="" textlink="">
      <xdr:nvSpPr>
        <xdr:cNvPr id="200" name="テキスト ボックス 199"/>
        <xdr:cNvSpPr txBox="1"/>
      </xdr:nvSpPr>
      <xdr:spPr>
        <a:xfrm>
          <a:off x="2608795" y="12489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122820</xdr:rowOff>
    </xdr:from>
    <xdr:to>
      <xdr:col>10</xdr:col>
      <xdr:colOff>165100</xdr:colOff>
      <xdr:row>74</xdr:row>
      <xdr:rowOff>52970</xdr:rowOff>
    </xdr:to>
    <xdr:sp macro="" textlink="">
      <xdr:nvSpPr>
        <xdr:cNvPr id="201" name="楕円 200"/>
        <xdr:cNvSpPr/>
      </xdr:nvSpPr>
      <xdr:spPr>
        <a:xfrm>
          <a:off x="1968500" y="1263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69497</xdr:rowOff>
    </xdr:from>
    <xdr:ext cx="599010" cy="259045"/>
    <xdr:sp macro="" textlink="">
      <xdr:nvSpPr>
        <xdr:cNvPr id="202" name="テキスト ボックス 201"/>
        <xdr:cNvSpPr txBox="1"/>
      </xdr:nvSpPr>
      <xdr:spPr>
        <a:xfrm>
          <a:off x="1719795" y="12413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73</xdr:row>
      <xdr:rowOff>153691</xdr:rowOff>
    </xdr:from>
    <xdr:to>
      <xdr:col>6</xdr:col>
      <xdr:colOff>38100</xdr:colOff>
      <xdr:row>74</xdr:row>
      <xdr:rowOff>83841</xdr:rowOff>
    </xdr:to>
    <xdr:sp macro="" textlink="">
      <xdr:nvSpPr>
        <xdr:cNvPr id="203" name="楕円 202"/>
        <xdr:cNvSpPr/>
      </xdr:nvSpPr>
      <xdr:spPr>
        <a:xfrm>
          <a:off x="1079500" y="1266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100368</xdr:rowOff>
    </xdr:from>
    <xdr:ext cx="599010" cy="259045"/>
    <xdr:sp macro="" textlink="">
      <xdr:nvSpPr>
        <xdr:cNvPr id="204" name="テキスト ボックス 203"/>
        <xdr:cNvSpPr txBox="1"/>
      </xdr:nvSpPr>
      <xdr:spPr>
        <a:xfrm>
          <a:off x="830795" y="12444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101958</xdr:rowOff>
    </xdr:from>
    <xdr:to>
      <xdr:col>24</xdr:col>
      <xdr:colOff>63500</xdr:colOff>
      <xdr:row>96</xdr:row>
      <xdr:rowOff>166819</xdr:rowOff>
    </xdr:to>
    <xdr:cxnSp macro="">
      <xdr:nvCxnSpPr>
        <xdr:cNvPr id="233" name="直線コネクタ 232"/>
        <xdr:cNvCxnSpPr/>
      </xdr:nvCxnSpPr>
      <xdr:spPr>
        <a:xfrm flipV="1">
          <a:off x="3797300" y="16389708"/>
          <a:ext cx="838200" cy="236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155041</xdr:rowOff>
    </xdr:from>
    <xdr:ext cx="534377" cy="259045"/>
    <xdr:sp macro="" textlink="">
      <xdr:nvSpPr>
        <xdr:cNvPr id="234" name="衛生費平均値テキスト"/>
        <xdr:cNvSpPr txBox="1"/>
      </xdr:nvSpPr>
      <xdr:spPr>
        <a:xfrm>
          <a:off x="4686300" y="16614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166819</xdr:rowOff>
    </xdr:from>
    <xdr:to>
      <xdr:col>19</xdr:col>
      <xdr:colOff>177800</xdr:colOff>
      <xdr:row>97</xdr:row>
      <xdr:rowOff>36692</xdr:rowOff>
    </xdr:to>
    <xdr:cxnSp macro="">
      <xdr:nvCxnSpPr>
        <xdr:cNvPr id="236" name="直線コネクタ 235"/>
        <xdr:cNvCxnSpPr/>
      </xdr:nvCxnSpPr>
      <xdr:spPr>
        <a:xfrm flipV="1">
          <a:off x="2908300" y="16626019"/>
          <a:ext cx="889000" cy="4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137568</xdr:rowOff>
    </xdr:from>
    <xdr:ext cx="534377" cy="259045"/>
    <xdr:sp macro="" textlink="">
      <xdr:nvSpPr>
        <xdr:cNvPr id="238" name="テキスト ボックス 237"/>
        <xdr:cNvSpPr txBox="1"/>
      </xdr:nvSpPr>
      <xdr:spPr>
        <a:xfrm>
          <a:off x="3530111" y="167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36692</xdr:rowOff>
    </xdr:from>
    <xdr:to>
      <xdr:col>15</xdr:col>
      <xdr:colOff>50800</xdr:colOff>
      <xdr:row>97</xdr:row>
      <xdr:rowOff>42965</xdr:rowOff>
    </xdr:to>
    <xdr:cxnSp macro="">
      <xdr:nvCxnSpPr>
        <xdr:cNvPr id="239" name="直線コネクタ 238"/>
        <xdr:cNvCxnSpPr/>
      </xdr:nvCxnSpPr>
      <xdr:spPr>
        <a:xfrm flipV="1">
          <a:off x="2019300" y="16667342"/>
          <a:ext cx="889000" cy="6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140516</xdr:rowOff>
    </xdr:from>
    <xdr:ext cx="534377" cy="259045"/>
    <xdr:sp macro="" textlink="">
      <xdr:nvSpPr>
        <xdr:cNvPr id="241" name="テキスト ボックス 240"/>
        <xdr:cNvSpPr txBox="1"/>
      </xdr:nvSpPr>
      <xdr:spPr>
        <a:xfrm>
          <a:off x="2641111" y="167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42965</xdr:rowOff>
    </xdr:from>
    <xdr:to>
      <xdr:col>10</xdr:col>
      <xdr:colOff>114300</xdr:colOff>
      <xdr:row>97</xdr:row>
      <xdr:rowOff>48831</xdr:rowOff>
    </xdr:to>
    <xdr:cxnSp macro="">
      <xdr:nvCxnSpPr>
        <xdr:cNvPr id="242" name="直線コネクタ 241"/>
        <xdr:cNvCxnSpPr/>
      </xdr:nvCxnSpPr>
      <xdr:spPr>
        <a:xfrm flipV="1">
          <a:off x="1130300" y="16673615"/>
          <a:ext cx="889000" cy="5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157966</xdr:rowOff>
    </xdr:from>
    <xdr:ext cx="534377" cy="259045"/>
    <xdr:sp macro="" textlink="">
      <xdr:nvSpPr>
        <xdr:cNvPr id="244" name="テキスト ボックス 243"/>
        <xdr:cNvSpPr txBox="1"/>
      </xdr:nvSpPr>
      <xdr:spPr>
        <a:xfrm>
          <a:off x="1752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155650</xdr:rowOff>
    </xdr:from>
    <xdr:ext cx="534377" cy="259045"/>
    <xdr:sp macro="" textlink="">
      <xdr:nvSpPr>
        <xdr:cNvPr id="246" name="テキスト ボックス 245"/>
        <xdr:cNvSpPr txBox="1"/>
      </xdr:nvSpPr>
      <xdr:spPr>
        <a:xfrm>
          <a:off x="863111" y="167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51158</xdr:rowOff>
    </xdr:from>
    <xdr:to>
      <xdr:col>24</xdr:col>
      <xdr:colOff>114300</xdr:colOff>
      <xdr:row>95</xdr:row>
      <xdr:rowOff>152758</xdr:rowOff>
    </xdr:to>
    <xdr:sp macro="" textlink="">
      <xdr:nvSpPr>
        <xdr:cNvPr id="252" name="楕円 251"/>
        <xdr:cNvSpPr/>
      </xdr:nvSpPr>
      <xdr:spPr>
        <a:xfrm>
          <a:off x="4584700" y="1633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74035</xdr:rowOff>
    </xdr:from>
    <xdr:ext cx="534377" cy="259045"/>
    <xdr:sp macro="" textlink="">
      <xdr:nvSpPr>
        <xdr:cNvPr id="253" name="衛生費該当値テキスト"/>
        <xdr:cNvSpPr txBox="1"/>
      </xdr:nvSpPr>
      <xdr:spPr>
        <a:xfrm>
          <a:off x="4686300" y="1619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116019</xdr:rowOff>
    </xdr:from>
    <xdr:to>
      <xdr:col>20</xdr:col>
      <xdr:colOff>38100</xdr:colOff>
      <xdr:row>97</xdr:row>
      <xdr:rowOff>46169</xdr:rowOff>
    </xdr:to>
    <xdr:sp macro="" textlink="">
      <xdr:nvSpPr>
        <xdr:cNvPr id="254" name="楕円 253"/>
        <xdr:cNvSpPr/>
      </xdr:nvSpPr>
      <xdr:spPr>
        <a:xfrm>
          <a:off x="3746500" y="16575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62696</xdr:rowOff>
    </xdr:from>
    <xdr:ext cx="534377" cy="259045"/>
    <xdr:sp macro="" textlink="">
      <xdr:nvSpPr>
        <xdr:cNvPr id="255" name="テキスト ボックス 254"/>
        <xdr:cNvSpPr txBox="1"/>
      </xdr:nvSpPr>
      <xdr:spPr>
        <a:xfrm>
          <a:off x="3530111" y="16350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157342</xdr:rowOff>
    </xdr:from>
    <xdr:to>
      <xdr:col>15</xdr:col>
      <xdr:colOff>101600</xdr:colOff>
      <xdr:row>97</xdr:row>
      <xdr:rowOff>87492</xdr:rowOff>
    </xdr:to>
    <xdr:sp macro="" textlink="">
      <xdr:nvSpPr>
        <xdr:cNvPr id="256" name="楕円 255"/>
        <xdr:cNvSpPr/>
      </xdr:nvSpPr>
      <xdr:spPr>
        <a:xfrm>
          <a:off x="2857500" y="16616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104019</xdr:rowOff>
    </xdr:from>
    <xdr:ext cx="534377" cy="259045"/>
    <xdr:sp macro="" textlink="">
      <xdr:nvSpPr>
        <xdr:cNvPr id="257" name="テキスト ボックス 256"/>
        <xdr:cNvSpPr txBox="1"/>
      </xdr:nvSpPr>
      <xdr:spPr>
        <a:xfrm>
          <a:off x="2641111" y="163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163615</xdr:rowOff>
    </xdr:from>
    <xdr:to>
      <xdr:col>10</xdr:col>
      <xdr:colOff>165100</xdr:colOff>
      <xdr:row>97</xdr:row>
      <xdr:rowOff>93765</xdr:rowOff>
    </xdr:to>
    <xdr:sp macro="" textlink="">
      <xdr:nvSpPr>
        <xdr:cNvPr id="258" name="楕円 257"/>
        <xdr:cNvSpPr/>
      </xdr:nvSpPr>
      <xdr:spPr>
        <a:xfrm>
          <a:off x="1968500" y="166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110292</xdr:rowOff>
    </xdr:from>
    <xdr:ext cx="534377" cy="259045"/>
    <xdr:sp macro="" textlink="">
      <xdr:nvSpPr>
        <xdr:cNvPr id="259" name="テキスト ボックス 258"/>
        <xdr:cNvSpPr txBox="1"/>
      </xdr:nvSpPr>
      <xdr:spPr>
        <a:xfrm>
          <a:off x="1752111" y="1639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169481</xdr:rowOff>
    </xdr:from>
    <xdr:to>
      <xdr:col>6</xdr:col>
      <xdr:colOff>38100</xdr:colOff>
      <xdr:row>97</xdr:row>
      <xdr:rowOff>99631</xdr:rowOff>
    </xdr:to>
    <xdr:sp macro="" textlink="">
      <xdr:nvSpPr>
        <xdr:cNvPr id="260" name="楕円 259"/>
        <xdr:cNvSpPr/>
      </xdr:nvSpPr>
      <xdr:spPr>
        <a:xfrm>
          <a:off x="1079500" y="1662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116158</xdr:rowOff>
    </xdr:from>
    <xdr:ext cx="534377" cy="259045"/>
    <xdr:sp macro="" textlink="">
      <xdr:nvSpPr>
        <xdr:cNvPr id="261" name="テキスト ボックス 260"/>
        <xdr:cNvSpPr txBox="1"/>
      </xdr:nvSpPr>
      <xdr:spPr>
        <a:xfrm>
          <a:off x="863111" y="1640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21342</xdr:rowOff>
    </xdr:from>
    <xdr:to>
      <xdr:col>55</xdr:col>
      <xdr:colOff>0</xdr:colOff>
      <xdr:row>38</xdr:row>
      <xdr:rowOff>21857</xdr:rowOff>
    </xdr:to>
    <xdr:cxnSp macro="">
      <xdr:nvCxnSpPr>
        <xdr:cNvPr id="286" name="直線コネクタ 285"/>
        <xdr:cNvCxnSpPr/>
      </xdr:nvCxnSpPr>
      <xdr:spPr>
        <a:xfrm>
          <a:off x="9639300" y="6536442"/>
          <a:ext cx="838200" cy="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19514</xdr:rowOff>
    </xdr:from>
    <xdr:to>
      <xdr:col>50</xdr:col>
      <xdr:colOff>114300</xdr:colOff>
      <xdr:row>38</xdr:row>
      <xdr:rowOff>21342</xdr:rowOff>
    </xdr:to>
    <xdr:cxnSp macro="">
      <xdr:nvCxnSpPr>
        <xdr:cNvPr id="289" name="直線コネクタ 288"/>
        <xdr:cNvCxnSpPr/>
      </xdr:nvCxnSpPr>
      <xdr:spPr>
        <a:xfrm>
          <a:off x="8750300" y="6534614"/>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18771</xdr:rowOff>
    </xdr:from>
    <xdr:to>
      <xdr:col>45</xdr:col>
      <xdr:colOff>177800</xdr:colOff>
      <xdr:row>38</xdr:row>
      <xdr:rowOff>19514</xdr:rowOff>
    </xdr:to>
    <xdr:cxnSp macro="">
      <xdr:nvCxnSpPr>
        <xdr:cNvPr id="292" name="直線コネクタ 291"/>
        <xdr:cNvCxnSpPr/>
      </xdr:nvCxnSpPr>
      <xdr:spPr>
        <a:xfrm>
          <a:off x="7861300" y="6533871"/>
          <a:ext cx="889000" cy="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18771</xdr:rowOff>
    </xdr:from>
    <xdr:to>
      <xdr:col>41</xdr:col>
      <xdr:colOff>50800</xdr:colOff>
      <xdr:row>38</xdr:row>
      <xdr:rowOff>20256</xdr:rowOff>
    </xdr:to>
    <xdr:cxnSp macro="">
      <xdr:nvCxnSpPr>
        <xdr:cNvPr id="295" name="直線コネクタ 294"/>
        <xdr:cNvCxnSpPr/>
      </xdr:nvCxnSpPr>
      <xdr:spPr>
        <a:xfrm flipV="1">
          <a:off x="6972300" y="6533871"/>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142507</xdr:rowOff>
    </xdr:from>
    <xdr:to>
      <xdr:col>55</xdr:col>
      <xdr:colOff>50800</xdr:colOff>
      <xdr:row>38</xdr:row>
      <xdr:rowOff>72657</xdr:rowOff>
    </xdr:to>
    <xdr:sp macro="" textlink="">
      <xdr:nvSpPr>
        <xdr:cNvPr id="305" name="楕円 304"/>
        <xdr:cNvSpPr/>
      </xdr:nvSpPr>
      <xdr:spPr>
        <a:xfrm>
          <a:off x="10426700" y="64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57434</xdr:rowOff>
    </xdr:from>
    <xdr:ext cx="313932" cy="259045"/>
    <xdr:sp macro="" textlink="">
      <xdr:nvSpPr>
        <xdr:cNvPr id="306" name="労働費該当値テキスト"/>
        <xdr:cNvSpPr txBox="1"/>
      </xdr:nvSpPr>
      <xdr:spPr>
        <a:xfrm>
          <a:off x="10528300" y="6401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141992</xdr:rowOff>
    </xdr:from>
    <xdr:to>
      <xdr:col>50</xdr:col>
      <xdr:colOff>165100</xdr:colOff>
      <xdr:row>38</xdr:row>
      <xdr:rowOff>72143</xdr:rowOff>
    </xdr:to>
    <xdr:sp macro="" textlink="">
      <xdr:nvSpPr>
        <xdr:cNvPr id="307" name="楕円 306"/>
        <xdr:cNvSpPr/>
      </xdr:nvSpPr>
      <xdr:spPr>
        <a:xfrm>
          <a:off x="9588500" y="648564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38</xdr:row>
      <xdr:rowOff>63269</xdr:rowOff>
    </xdr:from>
    <xdr:ext cx="313932" cy="259045"/>
    <xdr:sp macro="" textlink="">
      <xdr:nvSpPr>
        <xdr:cNvPr id="308" name="テキスト ボックス 307"/>
        <xdr:cNvSpPr txBox="1"/>
      </xdr:nvSpPr>
      <xdr:spPr>
        <a:xfrm>
          <a:off x="9482333" y="6578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140164</xdr:rowOff>
    </xdr:from>
    <xdr:to>
      <xdr:col>46</xdr:col>
      <xdr:colOff>38100</xdr:colOff>
      <xdr:row>38</xdr:row>
      <xdr:rowOff>70314</xdr:rowOff>
    </xdr:to>
    <xdr:sp macro="" textlink="">
      <xdr:nvSpPr>
        <xdr:cNvPr id="309" name="楕円 308"/>
        <xdr:cNvSpPr/>
      </xdr:nvSpPr>
      <xdr:spPr>
        <a:xfrm>
          <a:off x="8699500" y="648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61441</xdr:rowOff>
    </xdr:from>
    <xdr:ext cx="378565" cy="259045"/>
    <xdr:sp macro="" textlink="">
      <xdr:nvSpPr>
        <xdr:cNvPr id="310" name="テキスト ボックス 309"/>
        <xdr:cNvSpPr txBox="1"/>
      </xdr:nvSpPr>
      <xdr:spPr>
        <a:xfrm>
          <a:off x="8561017" y="65765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139421</xdr:rowOff>
    </xdr:from>
    <xdr:to>
      <xdr:col>41</xdr:col>
      <xdr:colOff>101600</xdr:colOff>
      <xdr:row>38</xdr:row>
      <xdr:rowOff>69571</xdr:rowOff>
    </xdr:to>
    <xdr:sp macro="" textlink="">
      <xdr:nvSpPr>
        <xdr:cNvPr id="311" name="楕円 310"/>
        <xdr:cNvSpPr/>
      </xdr:nvSpPr>
      <xdr:spPr>
        <a:xfrm>
          <a:off x="7810500" y="648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60698</xdr:rowOff>
    </xdr:from>
    <xdr:ext cx="378565" cy="259045"/>
    <xdr:sp macro="" textlink="">
      <xdr:nvSpPr>
        <xdr:cNvPr id="312" name="テキスト ボックス 311"/>
        <xdr:cNvSpPr txBox="1"/>
      </xdr:nvSpPr>
      <xdr:spPr>
        <a:xfrm>
          <a:off x="7672017" y="6575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140907</xdr:rowOff>
    </xdr:from>
    <xdr:to>
      <xdr:col>36</xdr:col>
      <xdr:colOff>165100</xdr:colOff>
      <xdr:row>38</xdr:row>
      <xdr:rowOff>71056</xdr:rowOff>
    </xdr:to>
    <xdr:sp macro="" textlink="">
      <xdr:nvSpPr>
        <xdr:cNvPr id="313" name="楕円 312"/>
        <xdr:cNvSpPr/>
      </xdr:nvSpPr>
      <xdr:spPr>
        <a:xfrm>
          <a:off x="6921500" y="64845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38</xdr:row>
      <xdr:rowOff>62183</xdr:rowOff>
    </xdr:from>
    <xdr:ext cx="313932" cy="259045"/>
    <xdr:sp macro="" textlink="">
      <xdr:nvSpPr>
        <xdr:cNvPr id="314" name="テキスト ボックス 313"/>
        <xdr:cNvSpPr txBox="1"/>
      </xdr:nvSpPr>
      <xdr:spPr>
        <a:xfrm>
          <a:off x="6815333" y="65772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25354</xdr:rowOff>
    </xdr:from>
    <xdr:to>
      <xdr:col>55</xdr:col>
      <xdr:colOff>0</xdr:colOff>
      <xdr:row>58</xdr:row>
      <xdr:rowOff>70763</xdr:rowOff>
    </xdr:to>
    <xdr:cxnSp macro="">
      <xdr:nvCxnSpPr>
        <xdr:cNvPr id="341" name="直線コネクタ 340"/>
        <xdr:cNvCxnSpPr/>
      </xdr:nvCxnSpPr>
      <xdr:spPr>
        <a:xfrm flipV="1">
          <a:off x="9639300" y="9969454"/>
          <a:ext cx="838200" cy="4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68212</xdr:rowOff>
    </xdr:from>
    <xdr:to>
      <xdr:col>50</xdr:col>
      <xdr:colOff>114300</xdr:colOff>
      <xdr:row>58</xdr:row>
      <xdr:rowOff>70763</xdr:rowOff>
    </xdr:to>
    <xdr:cxnSp macro="">
      <xdr:nvCxnSpPr>
        <xdr:cNvPr id="344" name="直線コネクタ 343"/>
        <xdr:cNvCxnSpPr/>
      </xdr:nvCxnSpPr>
      <xdr:spPr>
        <a:xfrm>
          <a:off x="8750300" y="10012312"/>
          <a:ext cx="889000" cy="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68212</xdr:rowOff>
    </xdr:from>
    <xdr:to>
      <xdr:col>45</xdr:col>
      <xdr:colOff>177800</xdr:colOff>
      <xdr:row>58</xdr:row>
      <xdr:rowOff>68559</xdr:rowOff>
    </xdr:to>
    <xdr:cxnSp macro="">
      <xdr:nvCxnSpPr>
        <xdr:cNvPr id="347" name="直線コネクタ 346"/>
        <xdr:cNvCxnSpPr/>
      </xdr:nvCxnSpPr>
      <xdr:spPr>
        <a:xfrm flipV="1">
          <a:off x="7861300" y="10012312"/>
          <a:ext cx="889000" cy="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68559</xdr:rowOff>
    </xdr:from>
    <xdr:to>
      <xdr:col>41</xdr:col>
      <xdr:colOff>50800</xdr:colOff>
      <xdr:row>58</xdr:row>
      <xdr:rowOff>73140</xdr:rowOff>
    </xdr:to>
    <xdr:cxnSp macro="">
      <xdr:nvCxnSpPr>
        <xdr:cNvPr id="350" name="直線コネクタ 349"/>
        <xdr:cNvCxnSpPr/>
      </xdr:nvCxnSpPr>
      <xdr:spPr>
        <a:xfrm flipV="1">
          <a:off x="6972300" y="10012659"/>
          <a:ext cx="889000" cy="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92132</xdr:rowOff>
    </xdr:from>
    <xdr:ext cx="534377" cy="259045"/>
    <xdr:sp macro="" textlink="">
      <xdr:nvSpPr>
        <xdr:cNvPr id="352" name="テキスト ボックス 351"/>
        <xdr:cNvSpPr txBox="1"/>
      </xdr:nvSpPr>
      <xdr:spPr>
        <a:xfrm>
          <a:off x="7594111" y="969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146004</xdr:rowOff>
    </xdr:from>
    <xdr:to>
      <xdr:col>55</xdr:col>
      <xdr:colOff>50800</xdr:colOff>
      <xdr:row>58</xdr:row>
      <xdr:rowOff>76154</xdr:rowOff>
    </xdr:to>
    <xdr:sp macro="" textlink="">
      <xdr:nvSpPr>
        <xdr:cNvPr id="360" name="楕円 359"/>
        <xdr:cNvSpPr/>
      </xdr:nvSpPr>
      <xdr:spPr>
        <a:xfrm>
          <a:off x="10426700" y="991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122502</xdr:rowOff>
    </xdr:from>
    <xdr:ext cx="534377" cy="259045"/>
    <xdr:sp macro="" textlink="">
      <xdr:nvSpPr>
        <xdr:cNvPr id="361" name="農林水産業費該当値テキスト"/>
        <xdr:cNvSpPr txBox="1"/>
      </xdr:nvSpPr>
      <xdr:spPr>
        <a:xfrm>
          <a:off x="10528300" y="9895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19963</xdr:rowOff>
    </xdr:from>
    <xdr:to>
      <xdr:col>50</xdr:col>
      <xdr:colOff>165100</xdr:colOff>
      <xdr:row>58</xdr:row>
      <xdr:rowOff>121563</xdr:rowOff>
    </xdr:to>
    <xdr:sp macro="" textlink="">
      <xdr:nvSpPr>
        <xdr:cNvPr id="362" name="楕円 361"/>
        <xdr:cNvSpPr/>
      </xdr:nvSpPr>
      <xdr:spPr>
        <a:xfrm>
          <a:off x="9588500" y="996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112690</xdr:rowOff>
    </xdr:from>
    <xdr:ext cx="469744" cy="259045"/>
    <xdr:sp macro="" textlink="">
      <xdr:nvSpPr>
        <xdr:cNvPr id="363" name="テキスト ボックス 362"/>
        <xdr:cNvSpPr txBox="1"/>
      </xdr:nvSpPr>
      <xdr:spPr>
        <a:xfrm>
          <a:off x="9404428" y="1005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17412</xdr:rowOff>
    </xdr:from>
    <xdr:to>
      <xdr:col>46</xdr:col>
      <xdr:colOff>38100</xdr:colOff>
      <xdr:row>58</xdr:row>
      <xdr:rowOff>119012</xdr:rowOff>
    </xdr:to>
    <xdr:sp macro="" textlink="">
      <xdr:nvSpPr>
        <xdr:cNvPr id="364" name="楕円 363"/>
        <xdr:cNvSpPr/>
      </xdr:nvSpPr>
      <xdr:spPr>
        <a:xfrm>
          <a:off x="8699500" y="996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110139</xdr:rowOff>
    </xdr:from>
    <xdr:ext cx="469744" cy="259045"/>
    <xdr:sp macro="" textlink="">
      <xdr:nvSpPr>
        <xdr:cNvPr id="365" name="テキスト ボックス 364"/>
        <xdr:cNvSpPr txBox="1"/>
      </xdr:nvSpPr>
      <xdr:spPr>
        <a:xfrm>
          <a:off x="8515428" y="1005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17759</xdr:rowOff>
    </xdr:from>
    <xdr:to>
      <xdr:col>41</xdr:col>
      <xdr:colOff>101600</xdr:colOff>
      <xdr:row>58</xdr:row>
      <xdr:rowOff>119359</xdr:rowOff>
    </xdr:to>
    <xdr:sp macro="" textlink="">
      <xdr:nvSpPr>
        <xdr:cNvPr id="366" name="楕円 365"/>
        <xdr:cNvSpPr/>
      </xdr:nvSpPr>
      <xdr:spPr>
        <a:xfrm>
          <a:off x="7810500" y="996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110486</xdr:rowOff>
    </xdr:from>
    <xdr:ext cx="469744" cy="259045"/>
    <xdr:sp macro="" textlink="">
      <xdr:nvSpPr>
        <xdr:cNvPr id="367" name="テキスト ボックス 366"/>
        <xdr:cNvSpPr txBox="1"/>
      </xdr:nvSpPr>
      <xdr:spPr>
        <a:xfrm>
          <a:off x="7626428" y="10054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22340</xdr:rowOff>
    </xdr:from>
    <xdr:to>
      <xdr:col>36</xdr:col>
      <xdr:colOff>165100</xdr:colOff>
      <xdr:row>58</xdr:row>
      <xdr:rowOff>123940</xdr:rowOff>
    </xdr:to>
    <xdr:sp macro="" textlink="">
      <xdr:nvSpPr>
        <xdr:cNvPr id="368" name="楕円 367"/>
        <xdr:cNvSpPr/>
      </xdr:nvSpPr>
      <xdr:spPr>
        <a:xfrm>
          <a:off x="6921500" y="996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115067</xdr:rowOff>
    </xdr:from>
    <xdr:ext cx="469744" cy="259045"/>
    <xdr:sp macro="" textlink="">
      <xdr:nvSpPr>
        <xdr:cNvPr id="369" name="テキスト ボックス 368"/>
        <xdr:cNvSpPr txBox="1"/>
      </xdr:nvSpPr>
      <xdr:spPr>
        <a:xfrm>
          <a:off x="6737428" y="1005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158445</xdr:rowOff>
    </xdr:from>
    <xdr:to>
      <xdr:col>55</xdr:col>
      <xdr:colOff>0</xdr:colOff>
      <xdr:row>76</xdr:row>
      <xdr:rowOff>163657</xdr:rowOff>
    </xdr:to>
    <xdr:cxnSp macro="">
      <xdr:nvCxnSpPr>
        <xdr:cNvPr id="396" name="直線コネクタ 395"/>
        <xdr:cNvCxnSpPr/>
      </xdr:nvCxnSpPr>
      <xdr:spPr>
        <a:xfrm flipV="1">
          <a:off x="9639300" y="12845745"/>
          <a:ext cx="838200" cy="348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150972</xdr:rowOff>
    </xdr:from>
    <xdr:ext cx="534377" cy="259045"/>
    <xdr:sp macro="" textlink="">
      <xdr:nvSpPr>
        <xdr:cNvPr id="397" name="商工費平均値テキスト"/>
        <xdr:cNvSpPr txBox="1"/>
      </xdr:nvSpPr>
      <xdr:spPr>
        <a:xfrm>
          <a:off x="10528300" y="1300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143221</xdr:rowOff>
    </xdr:from>
    <xdr:to>
      <xdr:col>50</xdr:col>
      <xdr:colOff>114300</xdr:colOff>
      <xdr:row>76</xdr:row>
      <xdr:rowOff>163657</xdr:rowOff>
    </xdr:to>
    <xdr:cxnSp macro="">
      <xdr:nvCxnSpPr>
        <xdr:cNvPr id="399" name="直線コネクタ 398"/>
        <xdr:cNvCxnSpPr/>
      </xdr:nvCxnSpPr>
      <xdr:spPr>
        <a:xfrm>
          <a:off x="8750300" y="13173421"/>
          <a:ext cx="889000" cy="2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73454</xdr:rowOff>
    </xdr:from>
    <xdr:ext cx="534377" cy="259045"/>
    <xdr:sp macro="" textlink="">
      <xdr:nvSpPr>
        <xdr:cNvPr id="401" name="テキスト ボックス 400"/>
        <xdr:cNvSpPr txBox="1"/>
      </xdr:nvSpPr>
      <xdr:spPr>
        <a:xfrm>
          <a:off x="9372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143221</xdr:rowOff>
    </xdr:from>
    <xdr:to>
      <xdr:col>45</xdr:col>
      <xdr:colOff>177800</xdr:colOff>
      <xdr:row>76</xdr:row>
      <xdr:rowOff>150056</xdr:rowOff>
    </xdr:to>
    <xdr:cxnSp macro="">
      <xdr:nvCxnSpPr>
        <xdr:cNvPr id="402" name="直線コネクタ 401"/>
        <xdr:cNvCxnSpPr/>
      </xdr:nvCxnSpPr>
      <xdr:spPr>
        <a:xfrm flipV="1">
          <a:off x="7861300" y="13173421"/>
          <a:ext cx="889000" cy="6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88564</xdr:rowOff>
    </xdr:from>
    <xdr:ext cx="534377" cy="259045"/>
    <xdr:sp macro="" textlink="">
      <xdr:nvSpPr>
        <xdr:cNvPr id="404" name="テキスト ボックス 403"/>
        <xdr:cNvSpPr txBox="1"/>
      </xdr:nvSpPr>
      <xdr:spPr>
        <a:xfrm>
          <a:off x="8483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66914</xdr:rowOff>
    </xdr:from>
    <xdr:to>
      <xdr:col>41</xdr:col>
      <xdr:colOff>50800</xdr:colOff>
      <xdr:row>76</xdr:row>
      <xdr:rowOff>150056</xdr:rowOff>
    </xdr:to>
    <xdr:cxnSp macro="">
      <xdr:nvCxnSpPr>
        <xdr:cNvPr id="405" name="直線コネクタ 404"/>
        <xdr:cNvCxnSpPr/>
      </xdr:nvCxnSpPr>
      <xdr:spPr>
        <a:xfrm>
          <a:off x="6972300" y="13097114"/>
          <a:ext cx="889000" cy="83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77340</xdr:rowOff>
    </xdr:from>
    <xdr:ext cx="534377" cy="259045"/>
    <xdr:sp macro="" textlink="">
      <xdr:nvSpPr>
        <xdr:cNvPr id="407" name="テキスト ボックス 406"/>
        <xdr:cNvSpPr txBox="1"/>
      </xdr:nvSpPr>
      <xdr:spPr>
        <a:xfrm>
          <a:off x="7594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58297</xdr:rowOff>
    </xdr:from>
    <xdr:ext cx="534377" cy="259045"/>
    <xdr:sp macro="" textlink="">
      <xdr:nvSpPr>
        <xdr:cNvPr id="409" name="テキスト ボックス 408"/>
        <xdr:cNvSpPr txBox="1"/>
      </xdr:nvSpPr>
      <xdr:spPr>
        <a:xfrm>
          <a:off x="6705111" y="1325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107645</xdr:rowOff>
    </xdr:from>
    <xdr:to>
      <xdr:col>55</xdr:col>
      <xdr:colOff>50800</xdr:colOff>
      <xdr:row>75</xdr:row>
      <xdr:rowOff>37795</xdr:rowOff>
    </xdr:to>
    <xdr:sp macro="" textlink="">
      <xdr:nvSpPr>
        <xdr:cNvPr id="415" name="楕円 414"/>
        <xdr:cNvSpPr/>
      </xdr:nvSpPr>
      <xdr:spPr>
        <a:xfrm>
          <a:off x="10426700" y="12794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130522</xdr:rowOff>
    </xdr:from>
    <xdr:ext cx="534377" cy="259045"/>
    <xdr:sp macro="" textlink="">
      <xdr:nvSpPr>
        <xdr:cNvPr id="416" name="商工費該当値テキスト"/>
        <xdr:cNvSpPr txBox="1"/>
      </xdr:nvSpPr>
      <xdr:spPr>
        <a:xfrm>
          <a:off x="10528300" y="1264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112857</xdr:rowOff>
    </xdr:from>
    <xdr:to>
      <xdr:col>50</xdr:col>
      <xdr:colOff>165100</xdr:colOff>
      <xdr:row>77</xdr:row>
      <xdr:rowOff>43007</xdr:rowOff>
    </xdr:to>
    <xdr:sp macro="" textlink="">
      <xdr:nvSpPr>
        <xdr:cNvPr id="417" name="楕円 416"/>
        <xdr:cNvSpPr/>
      </xdr:nvSpPr>
      <xdr:spPr>
        <a:xfrm>
          <a:off x="9588500" y="13143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59534</xdr:rowOff>
    </xdr:from>
    <xdr:ext cx="534377" cy="259045"/>
    <xdr:sp macro="" textlink="">
      <xdr:nvSpPr>
        <xdr:cNvPr id="418" name="テキスト ボックス 417"/>
        <xdr:cNvSpPr txBox="1"/>
      </xdr:nvSpPr>
      <xdr:spPr>
        <a:xfrm>
          <a:off x="9372111" y="1291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92421</xdr:rowOff>
    </xdr:from>
    <xdr:to>
      <xdr:col>46</xdr:col>
      <xdr:colOff>38100</xdr:colOff>
      <xdr:row>77</xdr:row>
      <xdr:rowOff>22571</xdr:rowOff>
    </xdr:to>
    <xdr:sp macro="" textlink="">
      <xdr:nvSpPr>
        <xdr:cNvPr id="419" name="楕円 418"/>
        <xdr:cNvSpPr/>
      </xdr:nvSpPr>
      <xdr:spPr>
        <a:xfrm>
          <a:off x="8699500" y="1312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39098</xdr:rowOff>
    </xdr:from>
    <xdr:ext cx="534377" cy="259045"/>
    <xdr:sp macro="" textlink="">
      <xdr:nvSpPr>
        <xdr:cNvPr id="420" name="テキスト ボックス 419"/>
        <xdr:cNvSpPr txBox="1"/>
      </xdr:nvSpPr>
      <xdr:spPr>
        <a:xfrm>
          <a:off x="8483111" y="1289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99256</xdr:rowOff>
    </xdr:from>
    <xdr:to>
      <xdr:col>41</xdr:col>
      <xdr:colOff>101600</xdr:colOff>
      <xdr:row>77</xdr:row>
      <xdr:rowOff>29406</xdr:rowOff>
    </xdr:to>
    <xdr:sp macro="" textlink="">
      <xdr:nvSpPr>
        <xdr:cNvPr id="421" name="楕円 420"/>
        <xdr:cNvSpPr/>
      </xdr:nvSpPr>
      <xdr:spPr>
        <a:xfrm>
          <a:off x="7810500" y="1312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45933</xdr:rowOff>
    </xdr:from>
    <xdr:ext cx="534377" cy="259045"/>
    <xdr:sp macro="" textlink="">
      <xdr:nvSpPr>
        <xdr:cNvPr id="422" name="テキスト ボックス 421"/>
        <xdr:cNvSpPr txBox="1"/>
      </xdr:nvSpPr>
      <xdr:spPr>
        <a:xfrm>
          <a:off x="7594111" y="1290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16114</xdr:rowOff>
    </xdr:from>
    <xdr:to>
      <xdr:col>36</xdr:col>
      <xdr:colOff>165100</xdr:colOff>
      <xdr:row>76</xdr:row>
      <xdr:rowOff>117714</xdr:rowOff>
    </xdr:to>
    <xdr:sp macro="" textlink="">
      <xdr:nvSpPr>
        <xdr:cNvPr id="423" name="楕円 422"/>
        <xdr:cNvSpPr/>
      </xdr:nvSpPr>
      <xdr:spPr>
        <a:xfrm>
          <a:off x="6921500" y="1304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134241</xdr:rowOff>
    </xdr:from>
    <xdr:ext cx="534377" cy="259045"/>
    <xdr:sp macro="" textlink="">
      <xdr:nvSpPr>
        <xdr:cNvPr id="424" name="テキスト ボックス 423"/>
        <xdr:cNvSpPr txBox="1"/>
      </xdr:nvSpPr>
      <xdr:spPr>
        <a:xfrm>
          <a:off x="6705111" y="1282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169704</xdr:rowOff>
    </xdr:from>
    <xdr:to>
      <xdr:col>55</xdr:col>
      <xdr:colOff>0</xdr:colOff>
      <xdr:row>98</xdr:row>
      <xdr:rowOff>18766</xdr:rowOff>
    </xdr:to>
    <xdr:cxnSp macro="">
      <xdr:nvCxnSpPr>
        <xdr:cNvPr id="453" name="直線コネクタ 452"/>
        <xdr:cNvCxnSpPr/>
      </xdr:nvCxnSpPr>
      <xdr:spPr>
        <a:xfrm flipV="1">
          <a:off x="9639300" y="16800354"/>
          <a:ext cx="838200" cy="20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144270</xdr:rowOff>
    </xdr:from>
    <xdr:ext cx="534377" cy="259045"/>
    <xdr:sp macro="" textlink="">
      <xdr:nvSpPr>
        <xdr:cNvPr id="454" name="土木費平均値テキスト"/>
        <xdr:cNvSpPr txBox="1"/>
      </xdr:nvSpPr>
      <xdr:spPr>
        <a:xfrm>
          <a:off x="10528300" y="16774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18766</xdr:rowOff>
    </xdr:from>
    <xdr:to>
      <xdr:col>50</xdr:col>
      <xdr:colOff>114300</xdr:colOff>
      <xdr:row>98</xdr:row>
      <xdr:rowOff>41611</xdr:rowOff>
    </xdr:to>
    <xdr:cxnSp macro="">
      <xdr:nvCxnSpPr>
        <xdr:cNvPr id="456" name="直線コネクタ 455"/>
        <xdr:cNvCxnSpPr/>
      </xdr:nvCxnSpPr>
      <xdr:spPr>
        <a:xfrm flipV="1">
          <a:off x="8750300" y="16820866"/>
          <a:ext cx="889000" cy="2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90229</xdr:rowOff>
    </xdr:from>
    <xdr:ext cx="534377" cy="259045"/>
    <xdr:sp macro="" textlink="">
      <xdr:nvSpPr>
        <xdr:cNvPr id="458" name="テキスト ボックス 457"/>
        <xdr:cNvSpPr txBox="1"/>
      </xdr:nvSpPr>
      <xdr:spPr>
        <a:xfrm>
          <a:off x="9372111" y="1689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41611</xdr:rowOff>
    </xdr:from>
    <xdr:to>
      <xdr:col>45</xdr:col>
      <xdr:colOff>177800</xdr:colOff>
      <xdr:row>98</xdr:row>
      <xdr:rowOff>47966</xdr:rowOff>
    </xdr:to>
    <xdr:cxnSp macro="">
      <xdr:nvCxnSpPr>
        <xdr:cNvPr id="459" name="直線コネクタ 458"/>
        <xdr:cNvCxnSpPr/>
      </xdr:nvCxnSpPr>
      <xdr:spPr>
        <a:xfrm flipV="1">
          <a:off x="7861300" y="16843711"/>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91867</xdr:rowOff>
    </xdr:from>
    <xdr:ext cx="534377" cy="259045"/>
    <xdr:sp macro="" textlink="">
      <xdr:nvSpPr>
        <xdr:cNvPr id="461" name="テキスト ボックス 460"/>
        <xdr:cNvSpPr txBox="1"/>
      </xdr:nvSpPr>
      <xdr:spPr>
        <a:xfrm>
          <a:off x="8483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47966</xdr:rowOff>
    </xdr:from>
    <xdr:to>
      <xdr:col>41</xdr:col>
      <xdr:colOff>50800</xdr:colOff>
      <xdr:row>98</xdr:row>
      <xdr:rowOff>66644</xdr:rowOff>
    </xdr:to>
    <xdr:cxnSp macro="">
      <xdr:nvCxnSpPr>
        <xdr:cNvPr id="462" name="直線コネクタ 461"/>
        <xdr:cNvCxnSpPr/>
      </xdr:nvCxnSpPr>
      <xdr:spPr>
        <a:xfrm flipV="1">
          <a:off x="6972300" y="16850066"/>
          <a:ext cx="889000" cy="18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112679</xdr:rowOff>
    </xdr:from>
    <xdr:ext cx="534377" cy="259045"/>
    <xdr:sp macro="" textlink="">
      <xdr:nvSpPr>
        <xdr:cNvPr id="464" name="テキスト ボックス 463"/>
        <xdr:cNvSpPr txBox="1"/>
      </xdr:nvSpPr>
      <xdr:spPr>
        <a:xfrm>
          <a:off x="7594111" y="165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113011</xdr:rowOff>
    </xdr:from>
    <xdr:ext cx="534377" cy="259045"/>
    <xdr:sp macro="" textlink="">
      <xdr:nvSpPr>
        <xdr:cNvPr id="466" name="テキスト ボックス 465"/>
        <xdr:cNvSpPr txBox="1"/>
      </xdr:nvSpPr>
      <xdr:spPr>
        <a:xfrm>
          <a:off x="6705111" y="1657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118904</xdr:rowOff>
    </xdr:from>
    <xdr:to>
      <xdr:col>55</xdr:col>
      <xdr:colOff>50800</xdr:colOff>
      <xdr:row>98</xdr:row>
      <xdr:rowOff>49054</xdr:rowOff>
    </xdr:to>
    <xdr:sp macro="" textlink="">
      <xdr:nvSpPr>
        <xdr:cNvPr id="472" name="楕円 471"/>
        <xdr:cNvSpPr/>
      </xdr:nvSpPr>
      <xdr:spPr>
        <a:xfrm>
          <a:off x="10426700" y="1674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141781</xdr:rowOff>
    </xdr:from>
    <xdr:ext cx="534377" cy="259045"/>
    <xdr:sp macro="" textlink="">
      <xdr:nvSpPr>
        <xdr:cNvPr id="473" name="土木費該当値テキスト"/>
        <xdr:cNvSpPr txBox="1"/>
      </xdr:nvSpPr>
      <xdr:spPr>
        <a:xfrm>
          <a:off x="10528300" y="1660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139416</xdr:rowOff>
    </xdr:from>
    <xdr:to>
      <xdr:col>50</xdr:col>
      <xdr:colOff>165100</xdr:colOff>
      <xdr:row>98</xdr:row>
      <xdr:rowOff>69566</xdr:rowOff>
    </xdr:to>
    <xdr:sp macro="" textlink="">
      <xdr:nvSpPr>
        <xdr:cNvPr id="474" name="楕円 473"/>
        <xdr:cNvSpPr/>
      </xdr:nvSpPr>
      <xdr:spPr>
        <a:xfrm>
          <a:off x="9588500" y="16770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86093</xdr:rowOff>
    </xdr:from>
    <xdr:ext cx="534377" cy="259045"/>
    <xdr:sp macro="" textlink="">
      <xdr:nvSpPr>
        <xdr:cNvPr id="475" name="テキスト ボックス 474"/>
        <xdr:cNvSpPr txBox="1"/>
      </xdr:nvSpPr>
      <xdr:spPr>
        <a:xfrm>
          <a:off x="9372111" y="1654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162261</xdr:rowOff>
    </xdr:from>
    <xdr:to>
      <xdr:col>46</xdr:col>
      <xdr:colOff>38100</xdr:colOff>
      <xdr:row>98</xdr:row>
      <xdr:rowOff>92411</xdr:rowOff>
    </xdr:to>
    <xdr:sp macro="" textlink="">
      <xdr:nvSpPr>
        <xdr:cNvPr id="476" name="楕円 475"/>
        <xdr:cNvSpPr/>
      </xdr:nvSpPr>
      <xdr:spPr>
        <a:xfrm>
          <a:off x="8699500" y="167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108938</xdr:rowOff>
    </xdr:from>
    <xdr:ext cx="534377" cy="259045"/>
    <xdr:sp macro="" textlink="">
      <xdr:nvSpPr>
        <xdr:cNvPr id="477" name="テキスト ボックス 476"/>
        <xdr:cNvSpPr txBox="1"/>
      </xdr:nvSpPr>
      <xdr:spPr>
        <a:xfrm>
          <a:off x="8483111" y="165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168616</xdr:rowOff>
    </xdr:from>
    <xdr:to>
      <xdr:col>41</xdr:col>
      <xdr:colOff>101600</xdr:colOff>
      <xdr:row>98</xdr:row>
      <xdr:rowOff>98766</xdr:rowOff>
    </xdr:to>
    <xdr:sp macro="" textlink="">
      <xdr:nvSpPr>
        <xdr:cNvPr id="478" name="楕円 477"/>
        <xdr:cNvSpPr/>
      </xdr:nvSpPr>
      <xdr:spPr>
        <a:xfrm>
          <a:off x="7810500" y="1679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89893</xdr:rowOff>
    </xdr:from>
    <xdr:ext cx="534377" cy="259045"/>
    <xdr:sp macro="" textlink="">
      <xdr:nvSpPr>
        <xdr:cNvPr id="479" name="テキスト ボックス 478"/>
        <xdr:cNvSpPr txBox="1"/>
      </xdr:nvSpPr>
      <xdr:spPr>
        <a:xfrm>
          <a:off x="7594111" y="1689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15844</xdr:rowOff>
    </xdr:from>
    <xdr:to>
      <xdr:col>36</xdr:col>
      <xdr:colOff>165100</xdr:colOff>
      <xdr:row>98</xdr:row>
      <xdr:rowOff>117444</xdr:rowOff>
    </xdr:to>
    <xdr:sp macro="" textlink="">
      <xdr:nvSpPr>
        <xdr:cNvPr id="480" name="楕円 479"/>
        <xdr:cNvSpPr/>
      </xdr:nvSpPr>
      <xdr:spPr>
        <a:xfrm>
          <a:off x="6921500" y="1681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108571</xdr:rowOff>
    </xdr:from>
    <xdr:ext cx="534377" cy="259045"/>
    <xdr:sp macro="" textlink="">
      <xdr:nvSpPr>
        <xdr:cNvPr id="481" name="テキスト ボックス 480"/>
        <xdr:cNvSpPr txBox="1"/>
      </xdr:nvSpPr>
      <xdr:spPr>
        <a:xfrm>
          <a:off x="6705111" y="1691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130647</xdr:rowOff>
    </xdr:from>
    <xdr:to>
      <xdr:col>85</xdr:col>
      <xdr:colOff>127000</xdr:colOff>
      <xdr:row>36</xdr:row>
      <xdr:rowOff>67600</xdr:rowOff>
    </xdr:to>
    <xdr:cxnSp macro="">
      <xdr:nvCxnSpPr>
        <xdr:cNvPr id="509" name="直線コネクタ 508"/>
        <xdr:cNvCxnSpPr/>
      </xdr:nvCxnSpPr>
      <xdr:spPr>
        <a:xfrm flipV="1">
          <a:off x="15481300" y="6131397"/>
          <a:ext cx="838200" cy="108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92427</xdr:rowOff>
    </xdr:from>
    <xdr:ext cx="534377" cy="259045"/>
    <xdr:sp macro="" textlink="">
      <xdr:nvSpPr>
        <xdr:cNvPr id="510" name="消防費平均値テキスト"/>
        <xdr:cNvSpPr txBox="1"/>
      </xdr:nvSpPr>
      <xdr:spPr>
        <a:xfrm>
          <a:off x="16370300" y="6264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42408</xdr:rowOff>
    </xdr:from>
    <xdr:to>
      <xdr:col>81</xdr:col>
      <xdr:colOff>50800</xdr:colOff>
      <xdr:row>36</xdr:row>
      <xdr:rowOff>67600</xdr:rowOff>
    </xdr:to>
    <xdr:cxnSp macro="">
      <xdr:nvCxnSpPr>
        <xdr:cNvPr id="512" name="直線コネクタ 511"/>
        <xdr:cNvCxnSpPr/>
      </xdr:nvCxnSpPr>
      <xdr:spPr>
        <a:xfrm>
          <a:off x="14592300" y="6214608"/>
          <a:ext cx="889000" cy="25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47530</xdr:rowOff>
    </xdr:from>
    <xdr:ext cx="534377" cy="259045"/>
    <xdr:sp macro="" textlink="">
      <xdr:nvSpPr>
        <xdr:cNvPr id="514" name="テキスト ボックス 513"/>
        <xdr:cNvSpPr txBox="1"/>
      </xdr:nvSpPr>
      <xdr:spPr>
        <a:xfrm>
          <a:off x="15214111" y="639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42408</xdr:rowOff>
    </xdr:from>
    <xdr:to>
      <xdr:col>76</xdr:col>
      <xdr:colOff>114300</xdr:colOff>
      <xdr:row>37</xdr:row>
      <xdr:rowOff>620</xdr:rowOff>
    </xdr:to>
    <xdr:cxnSp macro="">
      <xdr:nvCxnSpPr>
        <xdr:cNvPr id="515" name="直線コネクタ 514"/>
        <xdr:cNvCxnSpPr/>
      </xdr:nvCxnSpPr>
      <xdr:spPr>
        <a:xfrm flipV="1">
          <a:off x="13703300" y="6214608"/>
          <a:ext cx="889000" cy="12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79626</xdr:rowOff>
    </xdr:from>
    <xdr:ext cx="534377" cy="259045"/>
    <xdr:sp macro="" textlink="">
      <xdr:nvSpPr>
        <xdr:cNvPr id="517" name="テキスト ボックス 516"/>
        <xdr:cNvSpPr txBox="1"/>
      </xdr:nvSpPr>
      <xdr:spPr>
        <a:xfrm>
          <a:off x="14325111" y="6423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46477</xdr:rowOff>
    </xdr:from>
    <xdr:to>
      <xdr:col>71</xdr:col>
      <xdr:colOff>177800</xdr:colOff>
      <xdr:row>37</xdr:row>
      <xdr:rowOff>620</xdr:rowOff>
    </xdr:to>
    <xdr:cxnSp macro="">
      <xdr:nvCxnSpPr>
        <xdr:cNvPr id="518" name="直線コネクタ 517"/>
        <xdr:cNvCxnSpPr/>
      </xdr:nvCxnSpPr>
      <xdr:spPr>
        <a:xfrm>
          <a:off x="12814300" y="6047227"/>
          <a:ext cx="889000" cy="29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79946</xdr:rowOff>
    </xdr:from>
    <xdr:ext cx="534377" cy="259045"/>
    <xdr:sp macro="" textlink="">
      <xdr:nvSpPr>
        <xdr:cNvPr id="520" name="テキスト ボックス 519"/>
        <xdr:cNvSpPr txBox="1"/>
      </xdr:nvSpPr>
      <xdr:spPr>
        <a:xfrm>
          <a:off x="13436111" y="64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88175</xdr:rowOff>
    </xdr:from>
    <xdr:ext cx="534377" cy="259045"/>
    <xdr:sp macro="" textlink="">
      <xdr:nvSpPr>
        <xdr:cNvPr id="522" name="テキスト ボックス 521"/>
        <xdr:cNvSpPr txBox="1"/>
      </xdr:nvSpPr>
      <xdr:spPr>
        <a:xfrm>
          <a:off x="12547111" y="643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79847</xdr:rowOff>
    </xdr:from>
    <xdr:to>
      <xdr:col>85</xdr:col>
      <xdr:colOff>177800</xdr:colOff>
      <xdr:row>36</xdr:row>
      <xdr:rowOff>9997</xdr:rowOff>
    </xdr:to>
    <xdr:sp macro="" textlink="">
      <xdr:nvSpPr>
        <xdr:cNvPr id="528" name="楕円 527"/>
        <xdr:cNvSpPr/>
      </xdr:nvSpPr>
      <xdr:spPr>
        <a:xfrm>
          <a:off x="16268700" y="608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102724</xdr:rowOff>
    </xdr:from>
    <xdr:ext cx="534377" cy="259045"/>
    <xdr:sp macro="" textlink="">
      <xdr:nvSpPr>
        <xdr:cNvPr id="529" name="消防費該当値テキスト"/>
        <xdr:cNvSpPr txBox="1"/>
      </xdr:nvSpPr>
      <xdr:spPr>
        <a:xfrm>
          <a:off x="16370300" y="5932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16800</xdr:rowOff>
    </xdr:from>
    <xdr:to>
      <xdr:col>81</xdr:col>
      <xdr:colOff>101600</xdr:colOff>
      <xdr:row>36</xdr:row>
      <xdr:rowOff>118400</xdr:rowOff>
    </xdr:to>
    <xdr:sp macro="" textlink="">
      <xdr:nvSpPr>
        <xdr:cNvPr id="530" name="楕円 529"/>
        <xdr:cNvSpPr/>
      </xdr:nvSpPr>
      <xdr:spPr>
        <a:xfrm>
          <a:off x="15430500" y="61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134927</xdr:rowOff>
    </xdr:from>
    <xdr:ext cx="534377" cy="259045"/>
    <xdr:sp macro="" textlink="">
      <xdr:nvSpPr>
        <xdr:cNvPr id="531" name="テキスト ボックス 530"/>
        <xdr:cNvSpPr txBox="1"/>
      </xdr:nvSpPr>
      <xdr:spPr>
        <a:xfrm>
          <a:off x="15214111" y="5964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163058</xdr:rowOff>
    </xdr:from>
    <xdr:to>
      <xdr:col>76</xdr:col>
      <xdr:colOff>165100</xdr:colOff>
      <xdr:row>36</xdr:row>
      <xdr:rowOff>93208</xdr:rowOff>
    </xdr:to>
    <xdr:sp macro="" textlink="">
      <xdr:nvSpPr>
        <xdr:cNvPr id="532" name="楕円 531"/>
        <xdr:cNvSpPr/>
      </xdr:nvSpPr>
      <xdr:spPr>
        <a:xfrm>
          <a:off x="14541500" y="616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109735</xdr:rowOff>
    </xdr:from>
    <xdr:ext cx="534377" cy="259045"/>
    <xdr:sp macro="" textlink="">
      <xdr:nvSpPr>
        <xdr:cNvPr id="533" name="テキスト ボックス 532"/>
        <xdr:cNvSpPr txBox="1"/>
      </xdr:nvSpPr>
      <xdr:spPr>
        <a:xfrm>
          <a:off x="14325111" y="5939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121270</xdr:rowOff>
    </xdr:from>
    <xdr:to>
      <xdr:col>72</xdr:col>
      <xdr:colOff>38100</xdr:colOff>
      <xdr:row>37</xdr:row>
      <xdr:rowOff>51420</xdr:rowOff>
    </xdr:to>
    <xdr:sp macro="" textlink="">
      <xdr:nvSpPr>
        <xdr:cNvPr id="534" name="楕円 533"/>
        <xdr:cNvSpPr/>
      </xdr:nvSpPr>
      <xdr:spPr>
        <a:xfrm>
          <a:off x="13652500" y="629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67947</xdr:rowOff>
    </xdr:from>
    <xdr:ext cx="534377" cy="259045"/>
    <xdr:sp macro="" textlink="">
      <xdr:nvSpPr>
        <xdr:cNvPr id="535" name="テキスト ボックス 534"/>
        <xdr:cNvSpPr txBox="1"/>
      </xdr:nvSpPr>
      <xdr:spPr>
        <a:xfrm>
          <a:off x="13436111" y="606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167127</xdr:rowOff>
    </xdr:from>
    <xdr:to>
      <xdr:col>67</xdr:col>
      <xdr:colOff>101600</xdr:colOff>
      <xdr:row>35</xdr:row>
      <xdr:rowOff>97277</xdr:rowOff>
    </xdr:to>
    <xdr:sp macro="" textlink="">
      <xdr:nvSpPr>
        <xdr:cNvPr id="536" name="楕円 535"/>
        <xdr:cNvSpPr/>
      </xdr:nvSpPr>
      <xdr:spPr>
        <a:xfrm>
          <a:off x="12763500" y="599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113804</xdr:rowOff>
    </xdr:from>
    <xdr:ext cx="534377" cy="259045"/>
    <xdr:sp macro="" textlink="">
      <xdr:nvSpPr>
        <xdr:cNvPr id="537" name="テキスト ボックス 536"/>
        <xdr:cNvSpPr txBox="1"/>
      </xdr:nvSpPr>
      <xdr:spPr>
        <a:xfrm>
          <a:off x="12547111" y="5771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48" name="テキスト ボックス 54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49" name="直線コネクタ 548"/>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0" name="テキスト ボックス 549"/>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1" name="直線コネクタ 550"/>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2" name="テキスト ボックス 551"/>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3" name="直線コネクタ 552"/>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54" name="テキスト ボックス 553"/>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5" name="直線コネクタ 554"/>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56" name="テキスト ボックス 555"/>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7" name="直線コネクタ 556"/>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58" name="テキスト ボックス 557"/>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9" name="直線コネクタ 558"/>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0" name="テキスト ボックス 559"/>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64132</xdr:rowOff>
    </xdr:from>
    <xdr:to>
      <xdr:col>85</xdr:col>
      <xdr:colOff>126364</xdr:colOff>
      <xdr:row>58</xdr:row>
      <xdr:rowOff>11766</xdr:rowOff>
    </xdr:to>
    <xdr:cxnSp macro="">
      <xdr:nvCxnSpPr>
        <xdr:cNvPr id="564" name="直線コネクタ 563"/>
        <xdr:cNvCxnSpPr/>
      </xdr:nvCxnSpPr>
      <xdr:spPr>
        <a:xfrm flipV="1">
          <a:off x="16317595" y="8808082"/>
          <a:ext cx="1269" cy="1147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15593</xdr:rowOff>
    </xdr:from>
    <xdr:ext cx="534377" cy="259045"/>
    <xdr:sp macro="" textlink="">
      <xdr:nvSpPr>
        <xdr:cNvPr id="565" name="教育費最小値テキスト"/>
        <xdr:cNvSpPr txBox="1"/>
      </xdr:nvSpPr>
      <xdr:spPr>
        <a:xfrm>
          <a:off x="16370300" y="99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11766</xdr:rowOff>
    </xdr:from>
    <xdr:to>
      <xdr:col>86</xdr:col>
      <xdr:colOff>25400</xdr:colOff>
      <xdr:row>58</xdr:row>
      <xdr:rowOff>11766</xdr:rowOff>
    </xdr:to>
    <xdr:cxnSp macro="">
      <xdr:nvCxnSpPr>
        <xdr:cNvPr id="566" name="直線コネクタ 565"/>
        <xdr:cNvCxnSpPr/>
      </xdr:nvCxnSpPr>
      <xdr:spPr>
        <a:xfrm>
          <a:off x="16230600" y="9955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10809</xdr:rowOff>
    </xdr:from>
    <xdr:ext cx="599010" cy="259045"/>
    <xdr:sp macro="" textlink="">
      <xdr:nvSpPr>
        <xdr:cNvPr id="567" name="教育費最大値テキスト"/>
        <xdr:cNvSpPr txBox="1"/>
      </xdr:nvSpPr>
      <xdr:spPr>
        <a:xfrm>
          <a:off x="16370300" y="8583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64132</xdr:rowOff>
    </xdr:from>
    <xdr:to>
      <xdr:col>86</xdr:col>
      <xdr:colOff>25400</xdr:colOff>
      <xdr:row>51</xdr:row>
      <xdr:rowOff>64132</xdr:rowOff>
    </xdr:to>
    <xdr:cxnSp macro="">
      <xdr:nvCxnSpPr>
        <xdr:cNvPr id="568" name="直線コネクタ 567"/>
        <xdr:cNvCxnSpPr/>
      </xdr:nvCxnSpPr>
      <xdr:spPr>
        <a:xfrm>
          <a:off x="16230600" y="880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80133</xdr:rowOff>
    </xdr:from>
    <xdr:to>
      <xdr:col>85</xdr:col>
      <xdr:colOff>127000</xdr:colOff>
      <xdr:row>56</xdr:row>
      <xdr:rowOff>107238</xdr:rowOff>
    </xdr:to>
    <xdr:cxnSp macro="">
      <xdr:nvCxnSpPr>
        <xdr:cNvPr id="569" name="直線コネクタ 568"/>
        <xdr:cNvCxnSpPr/>
      </xdr:nvCxnSpPr>
      <xdr:spPr>
        <a:xfrm flipV="1">
          <a:off x="15481300" y="9681333"/>
          <a:ext cx="838200" cy="2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159669</xdr:rowOff>
    </xdr:from>
    <xdr:ext cx="534377" cy="259045"/>
    <xdr:sp macro="" textlink="">
      <xdr:nvSpPr>
        <xdr:cNvPr id="570" name="教育費平均値テキスト"/>
        <xdr:cNvSpPr txBox="1"/>
      </xdr:nvSpPr>
      <xdr:spPr>
        <a:xfrm>
          <a:off x="16370300" y="9417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136792</xdr:rowOff>
    </xdr:from>
    <xdr:to>
      <xdr:col>85</xdr:col>
      <xdr:colOff>177800</xdr:colOff>
      <xdr:row>56</xdr:row>
      <xdr:rowOff>66942</xdr:rowOff>
    </xdr:to>
    <xdr:sp macro="" textlink="">
      <xdr:nvSpPr>
        <xdr:cNvPr id="571" name="フローチャート: 判断 570"/>
        <xdr:cNvSpPr/>
      </xdr:nvSpPr>
      <xdr:spPr>
        <a:xfrm>
          <a:off x="16268700" y="956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107238</xdr:rowOff>
    </xdr:from>
    <xdr:to>
      <xdr:col>81</xdr:col>
      <xdr:colOff>50800</xdr:colOff>
      <xdr:row>57</xdr:row>
      <xdr:rowOff>72557</xdr:rowOff>
    </xdr:to>
    <xdr:cxnSp macro="">
      <xdr:nvCxnSpPr>
        <xdr:cNvPr id="572" name="直線コネクタ 571"/>
        <xdr:cNvCxnSpPr/>
      </xdr:nvCxnSpPr>
      <xdr:spPr>
        <a:xfrm flipV="1">
          <a:off x="14592300" y="9708438"/>
          <a:ext cx="889000" cy="13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14932</xdr:rowOff>
    </xdr:from>
    <xdr:to>
      <xdr:col>81</xdr:col>
      <xdr:colOff>101600</xdr:colOff>
      <xdr:row>56</xdr:row>
      <xdr:rowOff>116532</xdr:rowOff>
    </xdr:to>
    <xdr:sp macro="" textlink="">
      <xdr:nvSpPr>
        <xdr:cNvPr id="573" name="フローチャート: 判断 572"/>
        <xdr:cNvSpPr/>
      </xdr:nvSpPr>
      <xdr:spPr>
        <a:xfrm>
          <a:off x="15430500" y="961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133059</xdr:rowOff>
    </xdr:from>
    <xdr:ext cx="534377" cy="259045"/>
    <xdr:sp macro="" textlink="">
      <xdr:nvSpPr>
        <xdr:cNvPr id="574" name="テキスト ボックス 573"/>
        <xdr:cNvSpPr txBox="1"/>
      </xdr:nvSpPr>
      <xdr:spPr>
        <a:xfrm>
          <a:off x="15214111" y="9391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72557</xdr:rowOff>
    </xdr:from>
    <xdr:to>
      <xdr:col>76</xdr:col>
      <xdr:colOff>114300</xdr:colOff>
      <xdr:row>58</xdr:row>
      <xdr:rowOff>10704</xdr:rowOff>
    </xdr:to>
    <xdr:cxnSp macro="">
      <xdr:nvCxnSpPr>
        <xdr:cNvPr id="575" name="直線コネクタ 574"/>
        <xdr:cNvCxnSpPr/>
      </xdr:nvCxnSpPr>
      <xdr:spPr>
        <a:xfrm flipV="1">
          <a:off x="13703300" y="9845207"/>
          <a:ext cx="889000" cy="109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113833</xdr:rowOff>
    </xdr:from>
    <xdr:to>
      <xdr:col>76</xdr:col>
      <xdr:colOff>165100</xdr:colOff>
      <xdr:row>57</xdr:row>
      <xdr:rowOff>43983</xdr:rowOff>
    </xdr:to>
    <xdr:sp macro="" textlink="">
      <xdr:nvSpPr>
        <xdr:cNvPr id="576" name="フローチャート: 判断 575"/>
        <xdr:cNvSpPr/>
      </xdr:nvSpPr>
      <xdr:spPr>
        <a:xfrm>
          <a:off x="14541500" y="971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60510</xdr:rowOff>
    </xdr:from>
    <xdr:ext cx="534377" cy="259045"/>
    <xdr:sp macro="" textlink="">
      <xdr:nvSpPr>
        <xdr:cNvPr id="577" name="テキスト ボックス 576"/>
        <xdr:cNvSpPr txBox="1"/>
      </xdr:nvSpPr>
      <xdr:spPr>
        <a:xfrm>
          <a:off x="14325111" y="949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10704</xdr:rowOff>
    </xdr:from>
    <xdr:to>
      <xdr:col>71</xdr:col>
      <xdr:colOff>177800</xdr:colOff>
      <xdr:row>58</xdr:row>
      <xdr:rowOff>55722</xdr:rowOff>
    </xdr:to>
    <xdr:cxnSp macro="">
      <xdr:nvCxnSpPr>
        <xdr:cNvPr id="578" name="直線コネクタ 577"/>
        <xdr:cNvCxnSpPr/>
      </xdr:nvCxnSpPr>
      <xdr:spPr>
        <a:xfrm flipV="1">
          <a:off x="12814300" y="9954804"/>
          <a:ext cx="889000" cy="45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131665</xdr:rowOff>
    </xdr:from>
    <xdr:to>
      <xdr:col>72</xdr:col>
      <xdr:colOff>38100</xdr:colOff>
      <xdr:row>57</xdr:row>
      <xdr:rowOff>61815</xdr:rowOff>
    </xdr:to>
    <xdr:sp macro="" textlink="">
      <xdr:nvSpPr>
        <xdr:cNvPr id="579" name="フローチャート: 判断 578"/>
        <xdr:cNvSpPr/>
      </xdr:nvSpPr>
      <xdr:spPr>
        <a:xfrm>
          <a:off x="13652500" y="973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78342</xdr:rowOff>
    </xdr:from>
    <xdr:ext cx="534377" cy="259045"/>
    <xdr:sp macro="" textlink="">
      <xdr:nvSpPr>
        <xdr:cNvPr id="580" name="テキスト ボックス 579"/>
        <xdr:cNvSpPr txBox="1"/>
      </xdr:nvSpPr>
      <xdr:spPr>
        <a:xfrm>
          <a:off x="13436111" y="950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146850</xdr:rowOff>
    </xdr:from>
    <xdr:to>
      <xdr:col>67</xdr:col>
      <xdr:colOff>101600</xdr:colOff>
      <xdr:row>57</xdr:row>
      <xdr:rowOff>77000</xdr:rowOff>
    </xdr:to>
    <xdr:sp macro="" textlink="">
      <xdr:nvSpPr>
        <xdr:cNvPr id="581" name="フローチャート: 判断 580"/>
        <xdr:cNvSpPr/>
      </xdr:nvSpPr>
      <xdr:spPr>
        <a:xfrm>
          <a:off x="12763500" y="974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93527</xdr:rowOff>
    </xdr:from>
    <xdr:ext cx="534377" cy="259045"/>
    <xdr:sp macro="" textlink="">
      <xdr:nvSpPr>
        <xdr:cNvPr id="582" name="テキスト ボックス 581"/>
        <xdr:cNvSpPr txBox="1"/>
      </xdr:nvSpPr>
      <xdr:spPr>
        <a:xfrm>
          <a:off x="12547111" y="95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29333</xdr:rowOff>
    </xdr:from>
    <xdr:to>
      <xdr:col>85</xdr:col>
      <xdr:colOff>177800</xdr:colOff>
      <xdr:row>56</xdr:row>
      <xdr:rowOff>130933</xdr:rowOff>
    </xdr:to>
    <xdr:sp macro="" textlink="">
      <xdr:nvSpPr>
        <xdr:cNvPr id="588" name="楕円 587"/>
        <xdr:cNvSpPr/>
      </xdr:nvSpPr>
      <xdr:spPr>
        <a:xfrm>
          <a:off x="16268700" y="963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7760</xdr:rowOff>
    </xdr:from>
    <xdr:ext cx="534377" cy="259045"/>
    <xdr:sp macro="" textlink="">
      <xdr:nvSpPr>
        <xdr:cNvPr id="589" name="教育費該当値テキスト"/>
        <xdr:cNvSpPr txBox="1"/>
      </xdr:nvSpPr>
      <xdr:spPr>
        <a:xfrm>
          <a:off x="16370300" y="960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56438</xdr:rowOff>
    </xdr:from>
    <xdr:to>
      <xdr:col>81</xdr:col>
      <xdr:colOff>101600</xdr:colOff>
      <xdr:row>56</xdr:row>
      <xdr:rowOff>158038</xdr:rowOff>
    </xdr:to>
    <xdr:sp macro="" textlink="">
      <xdr:nvSpPr>
        <xdr:cNvPr id="590" name="楕円 589"/>
        <xdr:cNvSpPr/>
      </xdr:nvSpPr>
      <xdr:spPr>
        <a:xfrm>
          <a:off x="15430500" y="9657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149165</xdr:rowOff>
    </xdr:from>
    <xdr:ext cx="534377" cy="259045"/>
    <xdr:sp macro="" textlink="">
      <xdr:nvSpPr>
        <xdr:cNvPr id="591" name="テキスト ボックス 590"/>
        <xdr:cNvSpPr txBox="1"/>
      </xdr:nvSpPr>
      <xdr:spPr>
        <a:xfrm>
          <a:off x="15214111" y="9750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21757</xdr:rowOff>
    </xdr:from>
    <xdr:to>
      <xdr:col>76</xdr:col>
      <xdr:colOff>165100</xdr:colOff>
      <xdr:row>57</xdr:row>
      <xdr:rowOff>123357</xdr:rowOff>
    </xdr:to>
    <xdr:sp macro="" textlink="">
      <xdr:nvSpPr>
        <xdr:cNvPr id="592" name="楕円 591"/>
        <xdr:cNvSpPr/>
      </xdr:nvSpPr>
      <xdr:spPr>
        <a:xfrm>
          <a:off x="14541500" y="9794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114484</xdr:rowOff>
    </xdr:from>
    <xdr:ext cx="534377" cy="259045"/>
    <xdr:sp macro="" textlink="">
      <xdr:nvSpPr>
        <xdr:cNvPr id="593" name="テキスト ボックス 592"/>
        <xdr:cNvSpPr txBox="1"/>
      </xdr:nvSpPr>
      <xdr:spPr>
        <a:xfrm>
          <a:off x="14325111" y="988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131354</xdr:rowOff>
    </xdr:from>
    <xdr:to>
      <xdr:col>72</xdr:col>
      <xdr:colOff>38100</xdr:colOff>
      <xdr:row>58</xdr:row>
      <xdr:rowOff>61504</xdr:rowOff>
    </xdr:to>
    <xdr:sp macro="" textlink="">
      <xdr:nvSpPr>
        <xdr:cNvPr id="594" name="楕円 593"/>
        <xdr:cNvSpPr/>
      </xdr:nvSpPr>
      <xdr:spPr>
        <a:xfrm>
          <a:off x="13652500" y="990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52631</xdr:rowOff>
    </xdr:from>
    <xdr:ext cx="534377" cy="259045"/>
    <xdr:sp macro="" textlink="">
      <xdr:nvSpPr>
        <xdr:cNvPr id="595" name="テキスト ボックス 594"/>
        <xdr:cNvSpPr txBox="1"/>
      </xdr:nvSpPr>
      <xdr:spPr>
        <a:xfrm>
          <a:off x="13436111" y="999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4922</xdr:rowOff>
    </xdr:from>
    <xdr:to>
      <xdr:col>67</xdr:col>
      <xdr:colOff>101600</xdr:colOff>
      <xdr:row>58</xdr:row>
      <xdr:rowOff>106522</xdr:rowOff>
    </xdr:to>
    <xdr:sp macro="" textlink="">
      <xdr:nvSpPr>
        <xdr:cNvPr id="596" name="楕円 595"/>
        <xdr:cNvSpPr/>
      </xdr:nvSpPr>
      <xdr:spPr>
        <a:xfrm>
          <a:off x="12763500" y="994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97649</xdr:rowOff>
    </xdr:from>
    <xdr:ext cx="534377" cy="259045"/>
    <xdr:sp macro="" textlink="">
      <xdr:nvSpPr>
        <xdr:cNvPr id="597" name="テキスト ボックス 596"/>
        <xdr:cNvSpPr txBox="1"/>
      </xdr:nvSpPr>
      <xdr:spPr>
        <a:xfrm>
          <a:off x="12547111" y="1004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21" name="直線コネクタ 620"/>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2"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4"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5" name="直線コネクタ 624"/>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6" name="直線コネクタ 625"/>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7"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8" name="フローチャート: 判断 627"/>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43969</xdr:rowOff>
    </xdr:from>
    <xdr:to>
      <xdr:col>81</xdr:col>
      <xdr:colOff>50800</xdr:colOff>
      <xdr:row>79</xdr:row>
      <xdr:rowOff>44450</xdr:rowOff>
    </xdr:to>
    <xdr:cxnSp macro="">
      <xdr:nvCxnSpPr>
        <xdr:cNvPr id="629" name="直線コネクタ 628"/>
        <xdr:cNvCxnSpPr/>
      </xdr:nvCxnSpPr>
      <xdr:spPr>
        <a:xfrm>
          <a:off x="14592300" y="13588519"/>
          <a:ext cx="889000" cy="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30" name="フローチャート: 判断 629"/>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31" name="テキスト ボックス 630"/>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42866</xdr:rowOff>
    </xdr:from>
    <xdr:to>
      <xdr:col>76</xdr:col>
      <xdr:colOff>114300</xdr:colOff>
      <xdr:row>79</xdr:row>
      <xdr:rowOff>43969</xdr:rowOff>
    </xdr:to>
    <xdr:cxnSp macro="">
      <xdr:nvCxnSpPr>
        <xdr:cNvPr id="632" name="直線コネクタ 631"/>
        <xdr:cNvCxnSpPr/>
      </xdr:nvCxnSpPr>
      <xdr:spPr>
        <a:xfrm>
          <a:off x="13703300" y="13587416"/>
          <a:ext cx="889000" cy="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3" name="フローチャート: 判断 632"/>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4" name="テキスト ボックス 633"/>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42866</xdr:rowOff>
    </xdr:from>
    <xdr:to>
      <xdr:col>71</xdr:col>
      <xdr:colOff>177800</xdr:colOff>
      <xdr:row>79</xdr:row>
      <xdr:rowOff>44450</xdr:rowOff>
    </xdr:to>
    <xdr:cxnSp macro="">
      <xdr:nvCxnSpPr>
        <xdr:cNvPr id="635" name="直線コネクタ 634"/>
        <xdr:cNvCxnSpPr/>
      </xdr:nvCxnSpPr>
      <xdr:spPr>
        <a:xfrm flipV="1">
          <a:off x="12814300" y="13587416"/>
          <a:ext cx="889000" cy="1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6" name="フローチャート: 判断 635"/>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7" name="テキスト ボックス 636"/>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8" name="フローチャート: 判断 637"/>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9" name="テキスト ボックス 638"/>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5" name="楕円 644"/>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249299" cy="259045"/>
    <xdr:sp macro="" textlink="">
      <xdr:nvSpPr>
        <xdr:cNvPr id="646" name="災害復旧費該当値テキスト"/>
        <xdr:cNvSpPr txBox="1"/>
      </xdr:nvSpPr>
      <xdr:spPr>
        <a:xfrm>
          <a:off x="16370300" y="13483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7" name="楕円 646"/>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48" name="テキスト ボックス 647"/>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164619</xdr:rowOff>
    </xdr:from>
    <xdr:to>
      <xdr:col>76</xdr:col>
      <xdr:colOff>165100</xdr:colOff>
      <xdr:row>79</xdr:row>
      <xdr:rowOff>94769</xdr:rowOff>
    </xdr:to>
    <xdr:sp macro="" textlink="">
      <xdr:nvSpPr>
        <xdr:cNvPr id="649" name="楕円 648"/>
        <xdr:cNvSpPr/>
      </xdr:nvSpPr>
      <xdr:spPr>
        <a:xfrm>
          <a:off x="14541500" y="13537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85896</xdr:rowOff>
    </xdr:from>
    <xdr:ext cx="313932" cy="259045"/>
    <xdr:sp macro="" textlink="">
      <xdr:nvSpPr>
        <xdr:cNvPr id="650" name="テキスト ボックス 649"/>
        <xdr:cNvSpPr txBox="1"/>
      </xdr:nvSpPr>
      <xdr:spPr>
        <a:xfrm>
          <a:off x="14435333" y="13630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163516</xdr:rowOff>
    </xdr:from>
    <xdr:to>
      <xdr:col>72</xdr:col>
      <xdr:colOff>38100</xdr:colOff>
      <xdr:row>79</xdr:row>
      <xdr:rowOff>93666</xdr:rowOff>
    </xdr:to>
    <xdr:sp macro="" textlink="">
      <xdr:nvSpPr>
        <xdr:cNvPr id="651" name="楕円 650"/>
        <xdr:cNvSpPr/>
      </xdr:nvSpPr>
      <xdr:spPr>
        <a:xfrm>
          <a:off x="13652500" y="1353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84793</xdr:rowOff>
    </xdr:from>
    <xdr:ext cx="378565" cy="259045"/>
    <xdr:sp macro="" textlink="">
      <xdr:nvSpPr>
        <xdr:cNvPr id="652" name="テキスト ボックス 651"/>
        <xdr:cNvSpPr txBox="1"/>
      </xdr:nvSpPr>
      <xdr:spPr>
        <a:xfrm>
          <a:off x="13514017" y="13629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3" name="楕円 65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4" name="テキスト ボックス 65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8" name="直線コネクタ 677"/>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9"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80" name="直線コネクタ 679"/>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81"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2" name="直線コネクタ 681"/>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86913</xdr:rowOff>
    </xdr:from>
    <xdr:to>
      <xdr:col>85</xdr:col>
      <xdr:colOff>127000</xdr:colOff>
      <xdr:row>93</xdr:row>
      <xdr:rowOff>161437</xdr:rowOff>
    </xdr:to>
    <xdr:cxnSp macro="">
      <xdr:nvCxnSpPr>
        <xdr:cNvPr id="683" name="直線コネクタ 682"/>
        <xdr:cNvCxnSpPr/>
      </xdr:nvCxnSpPr>
      <xdr:spPr>
        <a:xfrm flipV="1">
          <a:off x="15481300" y="16031763"/>
          <a:ext cx="838200" cy="74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72928</xdr:rowOff>
    </xdr:from>
    <xdr:ext cx="534377" cy="259045"/>
    <xdr:sp macro="" textlink="">
      <xdr:nvSpPr>
        <xdr:cNvPr id="684" name="公債費平均値テキスト"/>
        <xdr:cNvSpPr txBox="1"/>
      </xdr:nvSpPr>
      <xdr:spPr>
        <a:xfrm>
          <a:off x="16370300" y="16189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5" name="フローチャート: 判断 684"/>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155663</xdr:rowOff>
    </xdr:from>
    <xdr:to>
      <xdr:col>81</xdr:col>
      <xdr:colOff>50800</xdr:colOff>
      <xdr:row>93</xdr:row>
      <xdr:rowOff>161437</xdr:rowOff>
    </xdr:to>
    <xdr:cxnSp macro="">
      <xdr:nvCxnSpPr>
        <xdr:cNvPr id="686" name="直線コネクタ 685"/>
        <xdr:cNvCxnSpPr/>
      </xdr:nvCxnSpPr>
      <xdr:spPr>
        <a:xfrm>
          <a:off x="14592300" y="16100513"/>
          <a:ext cx="889000" cy="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7" name="フローチャート: 判断 686"/>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3357</xdr:rowOff>
    </xdr:from>
    <xdr:ext cx="534377" cy="259045"/>
    <xdr:sp macro="" textlink="">
      <xdr:nvSpPr>
        <xdr:cNvPr id="688" name="テキスト ボックス 687"/>
        <xdr:cNvSpPr txBox="1"/>
      </xdr:nvSpPr>
      <xdr:spPr>
        <a:xfrm>
          <a:off x="15214111" y="1629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136556</xdr:rowOff>
    </xdr:from>
    <xdr:to>
      <xdr:col>76</xdr:col>
      <xdr:colOff>114300</xdr:colOff>
      <xdr:row>93</xdr:row>
      <xdr:rowOff>155663</xdr:rowOff>
    </xdr:to>
    <xdr:cxnSp macro="">
      <xdr:nvCxnSpPr>
        <xdr:cNvPr id="689" name="直線コネクタ 688"/>
        <xdr:cNvCxnSpPr/>
      </xdr:nvCxnSpPr>
      <xdr:spPr>
        <a:xfrm>
          <a:off x="13703300" y="16081406"/>
          <a:ext cx="889000" cy="19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90" name="フローチャート: 判断 689"/>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163377</xdr:rowOff>
    </xdr:from>
    <xdr:ext cx="534377" cy="259045"/>
    <xdr:sp macro="" textlink="">
      <xdr:nvSpPr>
        <xdr:cNvPr id="691" name="テキスト ボックス 690"/>
        <xdr:cNvSpPr txBox="1"/>
      </xdr:nvSpPr>
      <xdr:spPr>
        <a:xfrm>
          <a:off x="14325111" y="1627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7913</xdr:rowOff>
    </xdr:from>
    <xdr:to>
      <xdr:col>71</xdr:col>
      <xdr:colOff>177800</xdr:colOff>
      <xdr:row>93</xdr:row>
      <xdr:rowOff>136556</xdr:rowOff>
    </xdr:to>
    <xdr:cxnSp macro="">
      <xdr:nvCxnSpPr>
        <xdr:cNvPr id="692" name="直線コネクタ 691"/>
        <xdr:cNvCxnSpPr/>
      </xdr:nvCxnSpPr>
      <xdr:spPr>
        <a:xfrm>
          <a:off x="12814300" y="15952763"/>
          <a:ext cx="889000" cy="12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3" name="フローチャート: 判断 692"/>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166616</xdr:rowOff>
    </xdr:from>
    <xdr:ext cx="534377" cy="259045"/>
    <xdr:sp macro="" textlink="">
      <xdr:nvSpPr>
        <xdr:cNvPr id="694" name="テキスト ボックス 693"/>
        <xdr:cNvSpPr txBox="1"/>
      </xdr:nvSpPr>
      <xdr:spPr>
        <a:xfrm>
          <a:off x="13436111" y="16282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5" name="フローチャート: 判断 694"/>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166825</xdr:rowOff>
    </xdr:from>
    <xdr:ext cx="534377" cy="259045"/>
    <xdr:sp macro="" textlink="">
      <xdr:nvSpPr>
        <xdr:cNvPr id="696" name="テキスト ボックス 695"/>
        <xdr:cNvSpPr txBox="1"/>
      </xdr:nvSpPr>
      <xdr:spPr>
        <a:xfrm>
          <a:off x="12547111" y="1628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36113</xdr:rowOff>
    </xdr:from>
    <xdr:to>
      <xdr:col>85</xdr:col>
      <xdr:colOff>177800</xdr:colOff>
      <xdr:row>93</xdr:row>
      <xdr:rowOff>137713</xdr:rowOff>
    </xdr:to>
    <xdr:sp macro="" textlink="">
      <xdr:nvSpPr>
        <xdr:cNvPr id="702" name="楕円 701"/>
        <xdr:cNvSpPr/>
      </xdr:nvSpPr>
      <xdr:spPr>
        <a:xfrm>
          <a:off x="16268700" y="1598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58990</xdr:rowOff>
    </xdr:from>
    <xdr:ext cx="534377" cy="259045"/>
    <xdr:sp macro="" textlink="">
      <xdr:nvSpPr>
        <xdr:cNvPr id="703" name="公債費該当値テキスト"/>
        <xdr:cNvSpPr txBox="1"/>
      </xdr:nvSpPr>
      <xdr:spPr>
        <a:xfrm>
          <a:off x="16370300" y="1583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110637</xdr:rowOff>
    </xdr:from>
    <xdr:to>
      <xdr:col>81</xdr:col>
      <xdr:colOff>101600</xdr:colOff>
      <xdr:row>94</xdr:row>
      <xdr:rowOff>40787</xdr:rowOff>
    </xdr:to>
    <xdr:sp macro="" textlink="">
      <xdr:nvSpPr>
        <xdr:cNvPr id="704" name="楕円 703"/>
        <xdr:cNvSpPr/>
      </xdr:nvSpPr>
      <xdr:spPr>
        <a:xfrm>
          <a:off x="15430500" y="16055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57314</xdr:rowOff>
    </xdr:from>
    <xdr:ext cx="534377" cy="259045"/>
    <xdr:sp macro="" textlink="">
      <xdr:nvSpPr>
        <xdr:cNvPr id="705" name="テキスト ボックス 704"/>
        <xdr:cNvSpPr txBox="1"/>
      </xdr:nvSpPr>
      <xdr:spPr>
        <a:xfrm>
          <a:off x="15214111" y="1583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104863</xdr:rowOff>
    </xdr:from>
    <xdr:to>
      <xdr:col>76</xdr:col>
      <xdr:colOff>165100</xdr:colOff>
      <xdr:row>94</xdr:row>
      <xdr:rowOff>35013</xdr:rowOff>
    </xdr:to>
    <xdr:sp macro="" textlink="">
      <xdr:nvSpPr>
        <xdr:cNvPr id="706" name="楕円 705"/>
        <xdr:cNvSpPr/>
      </xdr:nvSpPr>
      <xdr:spPr>
        <a:xfrm>
          <a:off x="14541500" y="1604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51540</xdr:rowOff>
    </xdr:from>
    <xdr:ext cx="534377" cy="259045"/>
    <xdr:sp macro="" textlink="">
      <xdr:nvSpPr>
        <xdr:cNvPr id="707" name="テキスト ボックス 706"/>
        <xdr:cNvSpPr txBox="1"/>
      </xdr:nvSpPr>
      <xdr:spPr>
        <a:xfrm>
          <a:off x="14325111" y="15824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85756</xdr:rowOff>
    </xdr:from>
    <xdr:to>
      <xdr:col>72</xdr:col>
      <xdr:colOff>38100</xdr:colOff>
      <xdr:row>94</xdr:row>
      <xdr:rowOff>15906</xdr:rowOff>
    </xdr:to>
    <xdr:sp macro="" textlink="">
      <xdr:nvSpPr>
        <xdr:cNvPr id="708" name="楕円 707"/>
        <xdr:cNvSpPr/>
      </xdr:nvSpPr>
      <xdr:spPr>
        <a:xfrm>
          <a:off x="13652500" y="1603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32433</xdr:rowOff>
    </xdr:from>
    <xdr:ext cx="534377" cy="259045"/>
    <xdr:sp macro="" textlink="">
      <xdr:nvSpPr>
        <xdr:cNvPr id="709" name="テキスト ボックス 708"/>
        <xdr:cNvSpPr txBox="1"/>
      </xdr:nvSpPr>
      <xdr:spPr>
        <a:xfrm>
          <a:off x="13436111" y="15805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128563</xdr:rowOff>
    </xdr:from>
    <xdr:to>
      <xdr:col>67</xdr:col>
      <xdr:colOff>101600</xdr:colOff>
      <xdr:row>93</xdr:row>
      <xdr:rowOff>58713</xdr:rowOff>
    </xdr:to>
    <xdr:sp macro="" textlink="">
      <xdr:nvSpPr>
        <xdr:cNvPr id="710" name="楕円 709"/>
        <xdr:cNvSpPr/>
      </xdr:nvSpPr>
      <xdr:spPr>
        <a:xfrm>
          <a:off x="12763500" y="1590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75240</xdr:rowOff>
    </xdr:from>
    <xdr:ext cx="534377" cy="259045"/>
    <xdr:sp macro="" textlink="">
      <xdr:nvSpPr>
        <xdr:cNvPr id="711" name="テキスト ボックス 710"/>
        <xdr:cNvSpPr txBox="1"/>
      </xdr:nvSpPr>
      <xdr:spPr>
        <a:xfrm>
          <a:off x="12547111" y="15677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5" name="テキスト ボックス 724"/>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7" name="テキスト ボックス 726"/>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9" name="テキスト ボックス 728"/>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3" name="直線コネクタ 732"/>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4"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6"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7" name="直線コネクタ 736"/>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8" name="直線コネクタ 737"/>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9"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40" name="フローチャート: 判断 739"/>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1" name="直線コネクタ 74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2" name="フローチャート: 判断 741"/>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3" name="テキスト ボックス 742"/>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5" name="フローチャート: 判断 744"/>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6" name="テキスト ボックス 745"/>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8" name="フローチャート: 判断 747"/>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9" name="テキスト ボックス 748"/>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50" name="フローチャート: 判断 749"/>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51" name="テキスト ボックス 750"/>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8"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9" name="楕円 75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0" name="テキスト ボックス 759"/>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主な構成項目である民生費は、住民一人当たり</a:t>
          </a:r>
          <a:r>
            <a:rPr lang="en-US" altLang="ja-JP" sz="1100">
              <a:solidFill>
                <a:schemeClr val="dk1"/>
              </a:solidFill>
              <a:effectLst/>
              <a:latin typeface="+mn-lt"/>
              <a:ea typeface="+mn-ea"/>
              <a:cs typeface="+mn-cs"/>
            </a:rPr>
            <a:t>172,144</a:t>
          </a:r>
          <a:r>
            <a:rPr lang="ja-JP" altLang="ja-JP" sz="1100">
              <a:solidFill>
                <a:schemeClr val="dk1"/>
              </a:solidFill>
              <a:effectLst/>
              <a:latin typeface="+mn-lt"/>
              <a:ea typeface="+mn-ea"/>
              <a:cs typeface="+mn-cs"/>
            </a:rPr>
            <a:t>円となっている。民生費のうち児童福祉行政に要する経費である児童福祉費が、ひとり親世帯臨時特別給付金、子育て世帯臨時特別給付金等により決算額全体の</a:t>
          </a:r>
          <a:r>
            <a:rPr lang="en-US" altLang="ja-JP" sz="1100">
              <a:solidFill>
                <a:schemeClr val="dk1"/>
              </a:solidFill>
              <a:effectLst/>
              <a:latin typeface="+mn-lt"/>
              <a:ea typeface="+mn-ea"/>
              <a:cs typeface="+mn-cs"/>
            </a:rPr>
            <a:t>12.7</a:t>
          </a:r>
          <a:r>
            <a:rPr lang="ja-JP" altLang="ja-JP" sz="1100">
              <a:solidFill>
                <a:schemeClr val="dk1"/>
              </a:solidFill>
              <a:effectLst/>
              <a:latin typeface="+mn-lt"/>
              <a:ea typeface="+mn-ea"/>
              <a:cs typeface="+mn-cs"/>
            </a:rPr>
            <a:t>％を占めている。また、前年度比較では、生活扶助費や医療扶助費といった生活保護費は減少しているものの、訓練等給付費、介護給付費、心身医療費助成費等の社会福祉費の増加などにより民生費自体も増加となった。そのため、住民一人当たり</a:t>
          </a:r>
          <a:r>
            <a:rPr lang="en-US" altLang="ja-JP" sz="1100">
              <a:solidFill>
                <a:schemeClr val="dk1"/>
              </a:solidFill>
              <a:effectLst/>
              <a:latin typeface="+mn-lt"/>
              <a:ea typeface="+mn-ea"/>
              <a:cs typeface="+mn-cs"/>
            </a:rPr>
            <a:t>183,933</a:t>
          </a:r>
          <a:r>
            <a:rPr lang="ja-JP" altLang="ja-JP" sz="1100">
              <a:solidFill>
                <a:schemeClr val="dk1"/>
              </a:solidFill>
              <a:effectLst/>
              <a:latin typeface="+mn-lt"/>
              <a:ea typeface="+mn-ea"/>
              <a:cs typeface="+mn-cs"/>
            </a:rPr>
            <a:t>円と令和元年度より</a:t>
          </a:r>
          <a:r>
            <a:rPr lang="en-US" altLang="ja-JP" sz="1100">
              <a:solidFill>
                <a:schemeClr val="dk1"/>
              </a:solidFill>
              <a:effectLst/>
              <a:latin typeface="+mn-lt"/>
              <a:ea typeface="+mn-ea"/>
              <a:cs typeface="+mn-cs"/>
            </a:rPr>
            <a:t>11,789</a:t>
          </a:r>
          <a:r>
            <a:rPr lang="ja-JP" altLang="ja-JP" sz="1100">
              <a:solidFill>
                <a:schemeClr val="dk1"/>
              </a:solidFill>
              <a:effectLst/>
              <a:latin typeface="+mn-lt"/>
              <a:ea typeface="+mn-ea"/>
              <a:cs typeface="+mn-cs"/>
            </a:rPr>
            <a:t>円の増となっている。総務費については、特別定額給付金の皆増などにより、住民一人当たり</a:t>
          </a:r>
          <a:r>
            <a:rPr lang="en-US" altLang="ja-JP" sz="1100">
              <a:solidFill>
                <a:schemeClr val="dk1"/>
              </a:solidFill>
              <a:effectLst/>
              <a:latin typeface="+mn-lt"/>
              <a:ea typeface="+mn-ea"/>
              <a:cs typeface="+mn-cs"/>
            </a:rPr>
            <a:t>149,193</a:t>
          </a:r>
          <a:r>
            <a:rPr lang="ja-JP" altLang="ja-JP" sz="1100">
              <a:solidFill>
                <a:schemeClr val="dk1"/>
              </a:solidFill>
              <a:effectLst/>
              <a:latin typeface="+mn-lt"/>
              <a:ea typeface="+mn-ea"/>
              <a:cs typeface="+mn-cs"/>
            </a:rPr>
            <a:t>円と前年度より</a:t>
          </a:r>
          <a:r>
            <a:rPr lang="en-US" altLang="ja-JP" sz="1100">
              <a:solidFill>
                <a:schemeClr val="dk1"/>
              </a:solidFill>
              <a:effectLst/>
              <a:latin typeface="+mn-lt"/>
              <a:ea typeface="+mn-ea"/>
              <a:cs typeface="+mn-cs"/>
            </a:rPr>
            <a:t>103,009</a:t>
          </a:r>
          <a:r>
            <a:rPr lang="ja-JP" altLang="ja-JP" sz="1100">
              <a:solidFill>
                <a:schemeClr val="dk1"/>
              </a:solidFill>
              <a:effectLst/>
              <a:latin typeface="+mn-lt"/>
              <a:ea typeface="+mn-ea"/>
              <a:cs typeface="+mn-cs"/>
            </a:rPr>
            <a:t>円増加している。衛生費については、環境美化センター整備費の増などにより、住民一人当たり</a:t>
          </a:r>
          <a:r>
            <a:rPr lang="en-US" altLang="ja-JP" sz="1100">
              <a:solidFill>
                <a:schemeClr val="dk1"/>
              </a:solidFill>
              <a:effectLst/>
              <a:latin typeface="+mn-lt"/>
              <a:ea typeface="+mn-ea"/>
              <a:cs typeface="+mn-cs"/>
            </a:rPr>
            <a:t>82,453</a:t>
          </a:r>
          <a:r>
            <a:rPr lang="ja-JP" altLang="ja-JP" sz="1100">
              <a:solidFill>
                <a:schemeClr val="dk1"/>
              </a:solidFill>
              <a:effectLst/>
              <a:latin typeface="+mn-lt"/>
              <a:ea typeface="+mn-ea"/>
              <a:cs typeface="+mn-cs"/>
            </a:rPr>
            <a:t>円と前年度より</a:t>
          </a:r>
          <a:r>
            <a:rPr lang="en-US" altLang="ja-JP" sz="1100">
              <a:solidFill>
                <a:schemeClr val="dk1"/>
              </a:solidFill>
              <a:effectLst/>
              <a:latin typeface="+mn-lt"/>
              <a:ea typeface="+mn-ea"/>
              <a:cs typeface="+mn-cs"/>
            </a:rPr>
            <a:t>31,012</a:t>
          </a:r>
          <a:r>
            <a:rPr lang="ja-JP" altLang="ja-JP" sz="1100">
              <a:solidFill>
                <a:schemeClr val="dk1"/>
              </a:solidFill>
              <a:effectLst/>
              <a:latin typeface="+mn-lt"/>
              <a:ea typeface="+mn-ea"/>
              <a:cs typeface="+mn-cs"/>
            </a:rPr>
            <a:t>円増加している。商工費については、新型コロナウイルス感染症経済対策として、かが応援商品券などの商業地域活性費や市民限定宿泊割引提供事業などの観光振興推進費の増加により、住民一人当たり</a:t>
          </a:r>
          <a:r>
            <a:rPr lang="en-US" altLang="ja-JP" sz="1100">
              <a:solidFill>
                <a:schemeClr val="dk1"/>
              </a:solidFill>
              <a:effectLst/>
              <a:latin typeface="+mn-lt"/>
              <a:ea typeface="+mn-ea"/>
              <a:cs typeface="+mn-cs"/>
            </a:rPr>
            <a:t>29,180</a:t>
          </a:r>
          <a:r>
            <a:rPr lang="ja-JP" altLang="ja-JP" sz="1100">
              <a:solidFill>
                <a:schemeClr val="dk1"/>
              </a:solidFill>
              <a:effectLst/>
              <a:latin typeface="+mn-lt"/>
              <a:ea typeface="+mn-ea"/>
              <a:cs typeface="+mn-cs"/>
            </a:rPr>
            <a:t>円となっており、住民一人当たり</a:t>
          </a:r>
          <a:r>
            <a:rPr lang="en-US" altLang="ja-JP" sz="1100">
              <a:solidFill>
                <a:schemeClr val="dk1"/>
              </a:solidFill>
              <a:effectLst/>
              <a:latin typeface="+mn-lt"/>
              <a:ea typeface="+mn-ea"/>
              <a:cs typeface="+mn-cs"/>
            </a:rPr>
            <a:t>15,228</a:t>
          </a:r>
          <a:r>
            <a:rPr lang="ja-JP" altLang="ja-JP" sz="1100">
              <a:solidFill>
                <a:schemeClr val="dk1"/>
              </a:solidFill>
              <a:effectLst/>
              <a:latin typeface="+mn-lt"/>
              <a:ea typeface="+mn-ea"/>
              <a:cs typeface="+mn-cs"/>
            </a:rPr>
            <a:t>円増加している。土木費については、住民一人当たり</a:t>
          </a:r>
          <a:r>
            <a:rPr lang="en-US" altLang="ja-JP" sz="1100">
              <a:solidFill>
                <a:schemeClr val="dk1"/>
              </a:solidFill>
              <a:effectLst/>
              <a:latin typeface="+mn-lt"/>
              <a:ea typeface="+mn-ea"/>
              <a:cs typeface="+mn-cs"/>
            </a:rPr>
            <a:t>57,125</a:t>
          </a:r>
          <a:r>
            <a:rPr lang="ja-JP" altLang="ja-JP" sz="1100">
              <a:solidFill>
                <a:schemeClr val="dk1"/>
              </a:solidFill>
              <a:effectLst/>
              <a:latin typeface="+mn-lt"/>
              <a:ea typeface="+mn-ea"/>
              <a:cs typeface="+mn-cs"/>
            </a:rPr>
            <a:t>円となっており、住民一人当たり</a:t>
          </a:r>
          <a:r>
            <a:rPr lang="en-US" altLang="ja-JP" sz="1100">
              <a:solidFill>
                <a:schemeClr val="dk1"/>
              </a:solidFill>
              <a:effectLst/>
              <a:latin typeface="+mn-lt"/>
              <a:ea typeface="+mn-ea"/>
              <a:cs typeface="+mn-cs"/>
            </a:rPr>
            <a:t>5,384</a:t>
          </a:r>
          <a:r>
            <a:rPr lang="ja-JP" altLang="ja-JP" sz="1100">
              <a:solidFill>
                <a:schemeClr val="dk1"/>
              </a:solidFill>
              <a:effectLst/>
              <a:latin typeface="+mn-lt"/>
              <a:ea typeface="+mn-ea"/>
              <a:cs typeface="+mn-cs"/>
            </a:rPr>
            <a:t>円の増加となっている。これは、加賀温泉駅周辺施設整備事業費の増加や除排雪の経費が増加したことが主な要因である。消防費については、新型コロナウイルス感染症対策として感染予防用品の購入を行ったことから、防災活動推進費が増となり、住民一人当たり</a:t>
          </a:r>
          <a:r>
            <a:rPr lang="en-US" altLang="ja-JP" sz="1100">
              <a:solidFill>
                <a:schemeClr val="dk1"/>
              </a:solidFill>
              <a:effectLst/>
              <a:latin typeface="+mn-lt"/>
              <a:ea typeface="+mn-ea"/>
              <a:cs typeface="+mn-cs"/>
            </a:rPr>
            <a:t>21,448</a:t>
          </a:r>
          <a:r>
            <a:rPr lang="ja-JP" altLang="ja-JP" sz="1100">
              <a:solidFill>
                <a:schemeClr val="dk1"/>
              </a:solidFill>
              <a:effectLst/>
              <a:latin typeface="+mn-lt"/>
              <a:ea typeface="+mn-ea"/>
              <a:cs typeface="+mn-cs"/>
            </a:rPr>
            <a:t>円と前年度より</a:t>
          </a:r>
          <a:r>
            <a:rPr lang="en-US" altLang="ja-JP" sz="1100">
              <a:solidFill>
                <a:schemeClr val="dk1"/>
              </a:solidFill>
              <a:effectLst/>
              <a:latin typeface="+mn-lt"/>
              <a:ea typeface="+mn-ea"/>
              <a:cs typeface="+mn-cs"/>
            </a:rPr>
            <a:t>2,371</a:t>
          </a:r>
          <a:r>
            <a:rPr lang="ja-JP" altLang="ja-JP" sz="1100">
              <a:solidFill>
                <a:schemeClr val="dk1"/>
              </a:solidFill>
              <a:effectLst/>
              <a:latin typeface="+mn-lt"/>
              <a:ea typeface="+mn-ea"/>
              <a:cs typeface="+mn-cs"/>
            </a:rPr>
            <a:t>円増加している。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en-US" sz="1100">
              <a:solidFill>
                <a:schemeClr val="tx1"/>
              </a:solidFill>
              <a:effectLst/>
              <a:latin typeface="+mn-lt"/>
              <a:ea typeface="+mn-ea"/>
              <a:cs typeface="+mn-cs"/>
            </a:rPr>
            <a:t>歳入面においては、</a:t>
          </a:r>
          <a:r>
            <a:rPr kumimoji="1" lang="ja-JP" altLang="ja-JP" sz="1100">
              <a:solidFill>
                <a:schemeClr val="tx1"/>
              </a:solidFill>
              <a:effectLst/>
              <a:latin typeface="+mn-lt"/>
              <a:ea typeface="+mn-ea"/>
              <a:cs typeface="+mn-cs"/>
            </a:rPr>
            <a:t>繰入金</a:t>
          </a:r>
          <a:r>
            <a:rPr kumimoji="1" lang="ja-JP" altLang="en-US" sz="1100">
              <a:solidFill>
                <a:schemeClr val="tx1"/>
              </a:solidFill>
              <a:effectLst/>
              <a:latin typeface="+mn-lt"/>
              <a:ea typeface="+mn-ea"/>
              <a:cs typeface="+mn-cs"/>
            </a:rPr>
            <a:t>が、市税の減収補填や新型コロナウイルス感染症対策事業などにかかる財政調整基金からの繰入等により増加したこと</a:t>
          </a:r>
          <a:r>
            <a:rPr kumimoji="1" lang="ja-JP" altLang="ja-JP" sz="1100">
              <a:solidFill>
                <a:schemeClr val="tx1"/>
              </a:solidFill>
              <a:effectLst/>
              <a:latin typeface="+mn-lt"/>
              <a:ea typeface="+mn-ea"/>
              <a:cs typeface="+mn-cs"/>
            </a:rPr>
            <a:t>、歳出面においては、入札差金の執行凍結、経常的な歳出削減の取り組みなどにより、実質収支は黒字を維持している。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財政調整基金残高については、実質収支額の一部を基金に積立てているが、年度間の財政調整のための取り崩しを行ったため残高は減少している。</a:t>
          </a:r>
          <a:endParaRPr lang="ja-JP" altLang="ja-JP" sz="1400">
            <a:solidFill>
              <a:schemeClr val="tx1"/>
            </a:solidFill>
            <a:effectLst/>
          </a:endParaRPr>
        </a:p>
        <a:p>
          <a:r>
            <a:rPr kumimoji="1" lang="ja-JP" altLang="ja-JP" sz="1100">
              <a:solidFill>
                <a:schemeClr val="tx1"/>
              </a:solidFill>
              <a:effectLst/>
              <a:latin typeface="+mn-lt"/>
              <a:ea typeface="+mn-ea"/>
              <a:cs typeface="+mn-cs"/>
            </a:rPr>
            <a:t>　今後とも、将来の財政需要に備えた財政運営に努める。</a:t>
          </a:r>
          <a:endParaRPr lang="ja-JP" altLang="ja-JP" sz="1400">
            <a:solidFill>
              <a:schemeClr val="tx1"/>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石川県加賀市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黒字額は、主に一般会計、介護保険特別会計の実質黒字額、病院事業会計</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水道事業会計</a:t>
          </a:r>
          <a:r>
            <a:rPr kumimoji="1" lang="ja-JP" altLang="en-US" sz="1100">
              <a:solidFill>
                <a:schemeClr val="dk1"/>
              </a:solidFill>
              <a:effectLst/>
              <a:latin typeface="+mn-lt"/>
              <a:ea typeface="+mn-ea"/>
              <a:cs typeface="+mn-cs"/>
            </a:rPr>
            <a:t>及び下水道事業会計</a:t>
          </a:r>
          <a:r>
            <a:rPr kumimoji="1" lang="ja-JP" altLang="ja-JP" sz="1100">
              <a:solidFill>
                <a:schemeClr val="dk1"/>
              </a:solidFill>
              <a:effectLst/>
              <a:latin typeface="+mn-lt"/>
              <a:ea typeface="+mn-ea"/>
              <a:cs typeface="+mn-cs"/>
            </a:rPr>
            <a:t>の資金剰余額で構成している。</a:t>
          </a:r>
          <a:endParaRPr lang="ja-JP" altLang="ja-JP" sz="1400">
            <a:effectLst/>
          </a:endParaRPr>
        </a:p>
        <a:p>
          <a:r>
            <a:rPr kumimoji="1" lang="ja-JP" altLang="ja-JP" sz="1100">
              <a:solidFill>
                <a:schemeClr val="dk1"/>
              </a:solidFill>
              <a:effectLst/>
              <a:latin typeface="+mn-lt"/>
              <a:ea typeface="+mn-ea"/>
              <a:cs typeface="+mn-cs"/>
            </a:rPr>
            <a:t>　一般会計では、歳入面で繰入金が、市税の減収補填や新型コロナウイルス感染症対策事業などにかかる財政調整基金からの繰入等により増加したこと</a:t>
          </a:r>
          <a:r>
            <a:rPr kumimoji="1" lang="ja-JP" altLang="ja-JP" sz="1100">
              <a:solidFill>
                <a:schemeClr val="tx1"/>
              </a:solidFill>
              <a:effectLst/>
              <a:latin typeface="+mn-lt"/>
              <a:ea typeface="+mn-ea"/>
              <a:cs typeface="+mn-cs"/>
            </a:rPr>
            <a:t>などや</a:t>
          </a:r>
          <a:r>
            <a:rPr kumimoji="1" lang="ja-JP" altLang="ja-JP" sz="1100">
              <a:solidFill>
                <a:schemeClr val="dk1"/>
              </a:solidFill>
              <a:effectLst/>
              <a:latin typeface="+mn-lt"/>
              <a:ea typeface="+mn-ea"/>
              <a:cs typeface="+mn-cs"/>
            </a:rPr>
            <a:t>、歳出面においては、入札差金の執行凍結や、経常的な歳出削減の取り組みなどにより、実質収支は黒字を維持している。</a:t>
          </a:r>
          <a:endParaRPr lang="ja-JP" altLang="ja-JP" sz="1400">
            <a:effectLst/>
          </a:endParaRPr>
        </a:p>
        <a:p>
          <a:r>
            <a:rPr kumimoji="1" lang="ja-JP" altLang="ja-JP" sz="1100">
              <a:solidFill>
                <a:schemeClr val="dk1"/>
              </a:solidFill>
              <a:effectLst/>
              <a:latin typeface="+mn-lt"/>
              <a:ea typeface="+mn-ea"/>
              <a:cs typeface="+mn-cs"/>
            </a:rPr>
            <a:t>　介護保険特別会計では、令和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年度歳入について</a:t>
          </a:r>
          <a:r>
            <a:rPr kumimoji="1" lang="ja-JP" altLang="ja-JP" sz="1100">
              <a:solidFill>
                <a:srgbClr val="FF0000"/>
              </a:solidFill>
              <a:effectLst/>
              <a:latin typeface="+mn-lt"/>
              <a:ea typeface="+mn-ea"/>
              <a:cs typeface="+mn-cs"/>
            </a:rPr>
            <a:t>、</a:t>
          </a:r>
          <a:r>
            <a:rPr kumimoji="1" lang="ja-JP" altLang="ja-JP" sz="1100">
              <a:solidFill>
                <a:schemeClr val="tx1"/>
              </a:solidFill>
              <a:effectLst/>
              <a:latin typeface="+mn-lt"/>
              <a:ea typeface="+mn-ea"/>
              <a:cs typeface="+mn-cs"/>
            </a:rPr>
            <a:t>消費税増税による低所得者層への保険料軽減や被保険者数の減少により、介護保険料収入は前年度より減少して</a:t>
          </a:r>
          <a:r>
            <a:rPr kumimoji="1" lang="ja-JP" altLang="en-US" sz="1100">
              <a:solidFill>
                <a:schemeClr val="tx1"/>
              </a:solidFill>
              <a:effectLst/>
              <a:latin typeface="+mn-lt"/>
              <a:ea typeface="+mn-ea"/>
              <a:cs typeface="+mn-cs"/>
            </a:rPr>
            <a:t>いるため、</a:t>
          </a:r>
          <a:r>
            <a:rPr kumimoji="1" lang="ja-JP" altLang="ja-JP" sz="1100">
              <a:solidFill>
                <a:schemeClr val="tx1"/>
              </a:solidFill>
              <a:effectLst/>
              <a:latin typeface="+mn-lt"/>
              <a:ea typeface="+mn-ea"/>
              <a:cs typeface="+mn-cs"/>
            </a:rPr>
            <a:t>歳入全体では前年度比</a:t>
          </a:r>
          <a:r>
            <a:rPr kumimoji="1" lang="en-US" altLang="ja-JP" sz="1100">
              <a:solidFill>
                <a:schemeClr val="tx1"/>
              </a:solidFill>
              <a:effectLst/>
              <a:latin typeface="+mn-lt"/>
              <a:ea typeface="+mn-ea"/>
              <a:cs typeface="+mn-cs"/>
            </a:rPr>
            <a:t>0.4%</a:t>
          </a:r>
          <a:r>
            <a:rPr kumimoji="1" lang="ja-JP" altLang="en-US" sz="1100">
              <a:solidFill>
                <a:schemeClr val="tx1"/>
              </a:solidFill>
              <a:effectLst/>
              <a:latin typeface="+mn-lt"/>
              <a:ea typeface="+mn-ea"/>
              <a:cs typeface="+mn-cs"/>
            </a:rPr>
            <a:t>減</a:t>
          </a:r>
          <a:r>
            <a:rPr kumimoji="1" lang="ja-JP" altLang="ja-JP" sz="1100">
              <a:solidFill>
                <a:schemeClr val="tx1"/>
              </a:solidFill>
              <a:effectLst/>
              <a:latin typeface="+mn-lt"/>
              <a:ea typeface="+mn-ea"/>
              <a:cs typeface="+mn-cs"/>
            </a:rPr>
            <a:t>となっ</a:t>
          </a:r>
          <a:r>
            <a:rPr kumimoji="1" lang="ja-JP" altLang="en-US" sz="1100">
              <a:solidFill>
                <a:schemeClr val="tx1"/>
              </a:solidFill>
              <a:effectLst/>
              <a:latin typeface="+mn-lt"/>
              <a:ea typeface="+mn-ea"/>
              <a:cs typeface="+mn-cs"/>
            </a:rPr>
            <a:t>ているものの</a:t>
          </a:r>
          <a:r>
            <a:rPr kumimoji="1" lang="ja-JP" altLang="ja-JP" sz="1100">
              <a:solidFill>
                <a:schemeClr val="tx1"/>
              </a:solidFill>
              <a:effectLst/>
              <a:latin typeface="+mn-lt"/>
              <a:ea typeface="+mn-ea"/>
              <a:cs typeface="+mn-cs"/>
            </a:rPr>
            <a:t>、</a:t>
          </a:r>
          <a:r>
            <a:rPr kumimoji="1" lang="ja-JP" altLang="en-US" sz="1100">
              <a:solidFill>
                <a:schemeClr val="tx1"/>
              </a:solidFill>
              <a:effectLst/>
              <a:latin typeface="+mn-lt"/>
              <a:ea typeface="+mn-ea"/>
              <a:cs typeface="+mn-cs"/>
            </a:rPr>
            <a:t>歳出ではコロナ禍の影響により利用控えや入所施設での新規受入れの一時停止等があり、保険給付費が減小した。これらのことから</a:t>
          </a:r>
          <a:r>
            <a:rPr kumimoji="1" lang="ja-JP" altLang="ja-JP" sz="1100">
              <a:solidFill>
                <a:schemeClr val="tx1"/>
              </a:solidFill>
              <a:effectLst/>
              <a:latin typeface="+mn-lt"/>
              <a:ea typeface="+mn-ea"/>
              <a:cs typeface="+mn-cs"/>
            </a:rPr>
            <a:t>歳入が歳出を上回</a:t>
          </a:r>
          <a:r>
            <a:rPr kumimoji="1" lang="ja-JP" altLang="en-US" sz="1100">
              <a:solidFill>
                <a:schemeClr val="tx1"/>
              </a:solidFill>
              <a:effectLst/>
              <a:latin typeface="+mn-lt"/>
              <a:ea typeface="+mn-ea"/>
              <a:cs typeface="+mn-cs"/>
            </a:rPr>
            <a:t>り</a:t>
          </a:r>
          <a:r>
            <a:rPr kumimoji="1" lang="ja-JP" altLang="ja-JP" sz="1100">
              <a:solidFill>
                <a:schemeClr val="tx1"/>
              </a:solidFill>
              <a:effectLst/>
              <a:latin typeface="+mn-lt"/>
              <a:ea typeface="+mn-ea"/>
              <a:cs typeface="+mn-cs"/>
            </a:rPr>
            <a:t>、実質収支は黒字となっている。</a:t>
          </a:r>
          <a:endParaRPr lang="ja-JP" altLang="ja-JP" sz="1400">
            <a:solidFill>
              <a:schemeClr val="tx1"/>
            </a:solidFill>
            <a:effectLst/>
          </a:endParaRPr>
        </a:p>
        <a:p>
          <a:r>
            <a:rPr kumimoji="1" lang="ja-JP" altLang="ja-JP" sz="1100">
              <a:solidFill>
                <a:schemeClr val="dk1"/>
              </a:solidFill>
              <a:effectLst/>
              <a:latin typeface="+mn-lt"/>
              <a:ea typeface="+mn-ea"/>
              <a:cs typeface="+mn-cs"/>
            </a:rPr>
            <a:t>　病院事業会計、水道事業会計及び下水道事業会計では、現金及び預金等の流動資産が、未払金等の流動負債を上回っているため、資金剰余額を計上している。</a:t>
          </a:r>
          <a:endParaRPr lang="ja-JP" altLang="ja-JP" sz="1400">
            <a:effectLst/>
          </a:endParaRPr>
        </a:p>
        <a:p>
          <a:r>
            <a:rPr kumimoji="1" lang="ja-JP" altLang="ja-JP" sz="1100">
              <a:solidFill>
                <a:schemeClr val="dk1"/>
              </a:solidFill>
              <a:effectLst/>
              <a:latin typeface="+mn-lt"/>
              <a:ea typeface="+mn-ea"/>
              <a:cs typeface="+mn-cs"/>
            </a:rPr>
            <a:t>　赤字額は、平成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年度以降全ての会計で黒字、歳入歳出同額又は資金不足無しとなっている。</a:t>
          </a:r>
          <a:endParaRPr lang="ja-JP" altLang="ja-JP" sz="1400">
            <a:effectLst/>
          </a:endParaRPr>
        </a:p>
        <a:p>
          <a:r>
            <a:rPr kumimoji="1" lang="ja-JP" altLang="ja-JP" sz="1100">
              <a:solidFill>
                <a:schemeClr val="dk1"/>
              </a:solidFill>
              <a:effectLst/>
              <a:latin typeface="+mn-lt"/>
              <a:ea typeface="+mn-ea"/>
              <a:cs typeface="+mn-cs"/>
            </a:rPr>
            <a:t>　今後も各会計の健全性を高め、全会計を通じてバランスのとれた財政運営に努める。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43085318</v>
      </c>
      <c r="BO4" s="433"/>
      <c r="BP4" s="433"/>
      <c r="BQ4" s="433"/>
      <c r="BR4" s="433"/>
      <c r="BS4" s="433"/>
      <c r="BT4" s="433"/>
      <c r="BU4" s="434"/>
      <c r="BV4" s="432">
        <v>32044077</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4.4000000000000004</v>
      </c>
      <c r="CU4" s="439"/>
      <c r="CV4" s="439"/>
      <c r="CW4" s="439"/>
      <c r="CX4" s="439"/>
      <c r="CY4" s="439"/>
      <c r="CZ4" s="439"/>
      <c r="DA4" s="440"/>
      <c r="DB4" s="438">
        <v>3.7</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42072046</v>
      </c>
      <c r="BO5" s="470"/>
      <c r="BP5" s="470"/>
      <c r="BQ5" s="470"/>
      <c r="BR5" s="470"/>
      <c r="BS5" s="470"/>
      <c r="BT5" s="470"/>
      <c r="BU5" s="471"/>
      <c r="BV5" s="469">
        <v>30857538</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94.3</v>
      </c>
      <c r="CU5" s="467"/>
      <c r="CV5" s="467"/>
      <c r="CW5" s="467"/>
      <c r="CX5" s="467"/>
      <c r="CY5" s="467"/>
      <c r="CZ5" s="467"/>
      <c r="DA5" s="468"/>
      <c r="DB5" s="466">
        <v>92.6</v>
      </c>
      <c r="DC5" s="467"/>
      <c r="DD5" s="467"/>
      <c r="DE5" s="467"/>
      <c r="DF5" s="467"/>
      <c r="DG5" s="467"/>
      <c r="DH5" s="467"/>
      <c r="DI5" s="468"/>
      <c r="DJ5" s="186"/>
      <c r="DK5" s="186"/>
      <c r="DL5" s="186"/>
      <c r="DM5" s="186"/>
      <c r="DN5" s="186"/>
      <c r="DO5" s="186"/>
    </row>
    <row r="6" spans="1:119" ht="18.75" customHeight="1" x14ac:dyDescent="0.15">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1013272</v>
      </c>
      <c r="BO6" s="470"/>
      <c r="BP6" s="470"/>
      <c r="BQ6" s="470"/>
      <c r="BR6" s="470"/>
      <c r="BS6" s="470"/>
      <c r="BT6" s="470"/>
      <c r="BU6" s="471"/>
      <c r="BV6" s="469">
        <v>1186539</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100.5</v>
      </c>
      <c r="CU6" s="507"/>
      <c r="CV6" s="507"/>
      <c r="CW6" s="507"/>
      <c r="CX6" s="507"/>
      <c r="CY6" s="507"/>
      <c r="CZ6" s="507"/>
      <c r="DA6" s="508"/>
      <c r="DB6" s="506">
        <v>97.3</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220902</v>
      </c>
      <c r="BO7" s="470"/>
      <c r="BP7" s="470"/>
      <c r="BQ7" s="470"/>
      <c r="BR7" s="470"/>
      <c r="BS7" s="470"/>
      <c r="BT7" s="470"/>
      <c r="BU7" s="471"/>
      <c r="BV7" s="469">
        <v>526154</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18098961</v>
      </c>
      <c r="CU7" s="470"/>
      <c r="CV7" s="470"/>
      <c r="CW7" s="470"/>
      <c r="CX7" s="470"/>
      <c r="CY7" s="470"/>
      <c r="CZ7" s="470"/>
      <c r="DA7" s="471"/>
      <c r="DB7" s="469">
        <v>17738181</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102</v>
      </c>
      <c r="AV8" s="502"/>
      <c r="AW8" s="502"/>
      <c r="AX8" s="502"/>
      <c r="AY8" s="503" t="s">
        <v>110</v>
      </c>
      <c r="AZ8" s="504"/>
      <c r="BA8" s="504"/>
      <c r="BB8" s="504"/>
      <c r="BC8" s="504"/>
      <c r="BD8" s="504"/>
      <c r="BE8" s="504"/>
      <c r="BF8" s="504"/>
      <c r="BG8" s="504"/>
      <c r="BH8" s="504"/>
      <c r="BI8" s="504"/>
      <c r="BJ8" s="504"/>
      <c r="BK8" s="504"/>
      <c r="BL8" s="504"/>
      <c r="BM8" s="505"/>
      <c r="BN8" s="469">
        <v>792370</v>
      </c>
      <c r="BO8" s="470"/>
      <c r="BP8" s="470"/>
      <c r="BQ8" s="470"/>
      <c r="BR8" s="470"/>
      <c r="BS8" s="470"/>
      <c r="BT8" s="470"/>
      <c r="BU8" s="471"/>
      <c r="BV8" s="469">
        <v>660385</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0.57999999999999996</v>
      </c>
      <c r="CU8" s="510"/>
      <c r="CV8" s="510"/>
      <c r="CW8" s="510"/>
      <c r="CX8" s="510"/>
      <c r="CY8" s="510"/>
      <c r="CZ8" s="510"/>
      <c r="DA8" s="511"/>
      <c r="DB8" s="509">
        <v>0.57999999999999996</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63220</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131985</v>
      </c>
      <c r="BO9" s="470"/>
      <c r="BP9" s="470"/>
      <c r="BQ9" s="470"/>
      <c r="BR9" s="470"/>
      <c r="BS9" s="470"/>
      <c r="BT9" s="470"/>
      <c r="BU9" s="471"/>
      <c r="BV9" s="469">
        <v>-232336</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14.4</v>
      </c>
      <c r="CU9" s="467"/>
      <c r="CV9" s="467"/>
      <c r="CW9" s="467"/>
      <c r="CX9" s="467"/>
      <c r="CY9" s="467"/>
      <c r="CZ9" s="467"/>
      <c r="DA9" s="468"/>
      <c r="DB9" s="466">
        <v>14.5</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67186</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823</v>
      </c>
      <c r="BO10" s="470"/>
      <c r="BP10" s="470"/>
      <c r="BQ10" s="470"/>
      <c r="BR10" s="470"/>
      <c r="BS10" s="470"/>
      <c r="BT10" s="470"/>
      <c r="BU10" s="471"/>
      <c r="BV10" s="469">
        <v>473</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121</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65307</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121</v>
      </c>
      <c r="AV12" s="502"/>
      <c r="AW12" s="502"/>
      <c r="AX12" s="502"/>
      <c r="AY12" s="503" t="s">
        <v>135</v>
      </c>
      <c r="AZ12" s="504"/>
      <c r="BA12" s="504"/>
      <c r="BB12" s="504"/>
      <c r="BC12" s="504"/>
      <c r="BD12" s="504"/>
      <c r="BE12" s="504"/>
      <c r="BF12" s="504"/>
      <c r="BG12" s="504"/>
      <c r="BH12" s="504"/>
      <c r="BI12" s="504"/>
      <c r="BJ12" s="504"/>
      <c r="BK12" s="504"/>
      <c r="BL12" s="504"/>
      <c r="BM12" s="505"/>
      <c r="BN12" s="469">
        <v>1070000</v>
      </c>
      <c r="BO12" s="470"/>
      <c r="BP12" s="470"/>
      <c r="BQ12" s="470"/>
      <c r="BR12" s="470"/>
      <c r="BS12" s="470"/>
      <c r="BT12" s="470"/>
      <c r="BU12" s="471"/>
      <c r="BV12" s="469">
        <v>810000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137</v>
      </c>
      <c r="CU12" s="510"/>
      <c r="CV12" s="510"/>
      <c r="CW12" s="510"/>
      <c r="CX12" s="510"/>
      <c r="CY12" s="510"/>
      <c r="CZ12" s="510"/>
      <c r="DA12" s="511"/>
      <c r="DB12" s="509" t="s">
        <v>129</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64275</v>
      </c>
      <c r="S13" s="554"/>
      <c r="T13" s="554"/>
      <c r="U13" s="554"/>
      <c r="V13" s="555"/>
      <c r="W13" s="485" t="s">
        <v>139</v>
      </c>
      <c r="X13" s="486"/>
      <c r="Y13" s="486"/>
      <c r="Z13" s="486"/>
      <c r="AA13" s="486"/>
      <c r="AB13" s="476"/>
      <c r="AC13" s="520">
        <v>1206</v>
      </c>
      <c r="AD13" s="521"/>
      <c r="AE13" s="521"/>
      <c r="AF13" s="521"/>
      <c r="AG13" s="563"/>
      <c r="AH13" s="520">
        <v>1139</v>
      </c>
      <c r="AI13" s="521"/>
      <c r="AJ13" s="521"/>
      <c r="AK13" s="521"/>
      <c r="AL13" s="522"/>
      <c r="AM13" s="498" t="s">
        <v>140</v>
      </c>
      <c r="AN13" s="499"/>
      <c r="AO13" s="499"/>
      <c r="AP13" s="499"/>
      <c r="AQ13" s="499"/>
      <c r="AR13" s="499"/>
      <c r="AS13" s="499"/>
      <c r="AT13" s="500"/>
      <c r="AU13" s="501" t="s">
        <v>121</v>
      </c>
      <c r="AV13" s="502"/>
      <c r="AW13" s="502"/>
      <c r="AX13" s="502"/>
      <c r="AY13" s="503" t="s">
        <v>141</v>
      </c>
      <c r="AZ13" s="504"/>
      <c r="BA13" s="504"/>
      <c r="BB13" s="504"/>
      <c r="BC13" s="504"/>
      <c r="BD13" s="504"/>
      <c r="BE13" s="504"/>
      <c r="BF13" s="504"/>
      <c r="BG13" s="504"/>
      <c r="BH13" s="504"/>
      <c r="BI13" s="504"/>
      <c r="BJ13" s="504"/>
      <c r="BK13" s="504"/>
      <c r="BL13" s="504"/>
      <c r="BM13" s="505"/>
      <c r="BN13" s="469">
        <v>-937192</v>
      </c>
      <c r="BO13" s="470"/>
      <c r="BP13" s="470"/>
      <c r="BQ13" s="470"/>
      <c r="BR13" s="470"/>
      <c r="BS13" s="470"/>
      <c r="BT13" s="470"/>
      <c r="BU13" s="471"/>
      <c r="BV13" s="469">
        <v>-1041863</v>
      </c>
      <c r="BW13" s="470"/>
      <c r="BX13" s="470"/>
      <c r="BY13" s="470"/>
      <c r="BZ13" s="470"/>
      <c r="CA13" s="470"/>
      <c r="CB13" s="470"/>
      <c r="CC13" s="471"/>
      <c r="CD13" s="472" t="s">
        <v>142</v>
      </c>
      <c r="CE13" s="473"/>
      <c r="CF13" s="473"/>
      <c r="CG13" s="473"/>
      <c r="CH13" s="473"/>
      <c r="CI13" s="473"/>
      <c r="CJ13" s="473"/>
      <c r="CK13" s="473"/>
      <c r="CL13" s="473"/>
      <c r="CM13" s="473"/>
      <c r="CN13" s="473"/>
      <c r="CO13" s="473"/>
      <c r="CP13" s="473"/>
      <c r="CQ13" s="473"/>
      <c r="CR13" s="473"/>
      <c r="CS13" s="474"/>
      <c r="CT13" s="466">
        <v>8.6999999999999993</v>
      </c>
      <c r="CU13" s="467"/>
      <c r="CV13" s="467"/>
      <c r="CW13" s="467"/>
      <c r="CX13" s="467"/>
      <c r="CY13" s="467"/>
      <c r="CZ13" s="467"/>
      <c r="DA13" s="468"/>
      <c r="DB13" s="466">
        <v>8.5</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143</v>
      </c>
      <c r="M14" s="551"/>
      <c r="N14" s="551"/>
      <c r="O14" s="551"/>
      <c r="P14" s="551"/>
      <c r="Q14" s="552"/>
      <c r="R14" s="553">
        <v>66350</v>
      </c>
      <c r="S14" s="554"/>
      <c r="T14" s="554"/>
      <c r="U14" s="554"/>
      <c r="V14" s="555"/>
      <c r="W14" s="459"/>
      <c r="X14" s="460"/>
      <c r="Y14" s="460"/>
      <c r="Z14" s="460"/>
      <c r="AA14" s="460"/>
      <c r="AB14" s="449"/>
      <c r="AC14" s="556">
        <v>3.6</v>
      </c>
      <c r="AD14" s="557"/>
      <c r="AE14" s="557"/>
      <c r="AF14" s="557"/>
      <c r="AG14" s="558"/>
      <c r="AH14" s="556">
        <v>3.2</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144</v>
      </c>
      <c r="CE14" s="565"/>
      <c r="CF14" s="565"/>
      <c r="CG14" s="565"/>
      <c r="CH14" s="565"/>
      <c r="CI14" s="565"/>
      <c r="CJ14" s="565"/>
      <c r="CK14" s="565"/>
      <c r="CL14" s="565"/>
      <c r="CM14" s="565"/>
      <c r="CN14" s="565"/>
      <c r="CO14" s="565"/>
      <c r="CP14" s="565"/>
      <c r="CQ14" s="565"/>
      <c r="CR14" s="565"/>
      <c r="CS14" s="566"/>
      <c r="CT14" s="567">
        <v>92.7</v>
      </c>
      <c r="CU14" s="568"/>
      <c r="CV14" s="568"/>
      <c r="CW14" s="568"/>
      <c r="CX14" s="568"/>
      <c r="CY14" s="568"/>
      <c r="CZ14" s="568"/>
      <c r="DA14" s="569"/>
      <c r="DB14" s="567">
        <v>72.599999999999994</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138</v>
      </c>
      <c r="N15" s="561"/>
      <c r="O15" s="561"/>
      <c r="P15" s="561"/>
      <c r="Q15" s="562"/>
      <c r="R15" s="553">
        <v>65207</v>
      </c>
      <c r="S15" s="554"/>
      <c r="T15" s="554"/>
      <c r="U15" s="554"/>
      <c r="V15" s="555"/>
      <c r="W15" s="485" t="s">
        <v>145</v>
      </c>
      <c r="X15" s="486"/>
      <c r="Y15" s="486"/>
      <c r="Z15" s="486"/>
      <c r="AA15" s="486"/>
      <c r="AB15" s="476"/>
      <c r="AC15" s="520">
        <v>12101</v>
      </c>
      <c r="AD15" s="521"/>
      <c r="AE15" s="521"/>
      <c r="AF15" s="521"/>
      <c r="AG15" s="563"/>
      <c r="AH15" s="520">
        <v>12806</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8692942</v>
      </c>
      <c r="BO15" s="433"/>
      <c r="BP15" s="433"/>
      <c r="BQ15" s="433"/>
      <c r="BR15" s="433"/>
      <c r="BS15" s="433"/>
      <c r="BT15" s="433"/>
      <c r="BU15" s="434"/>
      <c r="BV15" s="432">
        <v>8395067</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36.1</v>
      </c>
      <c r="AD16" s="557"/>
      <c r="AE16" s="557"/>
      <c r="AF16" s="557"/>
      <c r="AG16" s="558"/>
      <c r="AH16" s="556">
        <v>35.799999999999997</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14919229</v>
      </c>
      <c r="BO16" s="470"/>
      <c r="BP16" s="470"/>
      <c r="BQ16" s="470"/>
      <c r="BR16" s="470"/>
      <c r="BS16" s="470"/>
      <c r="BT16" s="470"/>
      <c r="BU16" s="471"/>
      <c r="BV16" s="469">
        <v>14448270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151</v>
      </c>
      <c r="N17" s="577"/>
      <c r="O17" s="577"/>
      <c r="P17" s="577"/>
      <c r="Q17" s="578"/>
      <c r="R17" s="573" t="s">
        <v>152</v>
      </c>
      <c r="S17" s="574"/>
      <c r="T17" s="574"/>
      <c r="U17" s="574"/>
      <c r="V17" s="575"/>
      <c r="W17" s="485" t="s">
        <v>153</v>
      </c>
      <c r="X17" s="486"/>
      <c r="Y17" s="486"/>
      <c r="Z17" s="486"/>
      <c r="AA17" s="486"/>
      <c r="AB17" s="476"/>
      <c r="AC17" s="520">
        <v>20223</v>
      </c>
      <c r="AD17" s="521"/>
      <c r="AE17" s="521"/>
      <c r="AF17" s="521"/>
      <c r="AG17" s="563"/>
      <c r="AH17" s="520">
        <v>21855</v>
      </c>
      <c r="AI17" s="521"/>
      <c r="AJ17" s="521"/>
      <c r="AK17" s="521"/>
      <c r="AL17" s="522"/>
      <c r="AM17" s="498"/>
      <c r="AN17" s="499"/>
      <c r="AO17" s="499"/>
      <c r="AP17" s="499"/>
      <c r="AQ17" s="499"/>
      <c r="AR17" s="499"/>
      <c r="AS17" s="499"/>
      <c r="AT17" s="500"/>
      <c r="AU17" s="501"/>
      <c r="AV17" s="502"/>
      <c r="AW17" s="502"/>
      <c r="AX17" s="502"/>
      <c r="AY17" s="503" t="s">
        <v>154</v>
      </c>
      <c r="AZ17" s="504"/>
      <c r="BA17" s="504"/>
      <c r="BB17" s="504"/>
      <c r="BC17" s="504"/>
      <c r="BD17" s="504"/>
      <c r="BE17" s="504"/>
      <c r="BF17" s="504"/>
      <c r="BG17" s="504"/>
      <c r="BH17" s="504"/>
      <c r="BI17" s="504"/>
      <c r="BJ17" s="504"/>
      <c r="BK17" s="504"/>
      <c r="BL17" s="504"/>
      <c r="BM17" s="505"/>
      <c r="BN17" s="469">
        <v>10978274</v>
      </c>
      <c r="BO17" s="470"/>
      <c r="BP17" s="470"/>
      <c r="BQ17" s="470"/>
      <c r="BR17" s="470"/>
      <c r="BS17" s="470"/>
      <c r="BT17" s="470"/>
      <c r="BU17" s="471"/>
      <c r="BV17" s="469">
        <v>10719706</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155</v>
      </c>
      <c r="C18" s="512"/>
      <c r="D18" s="512"/>
      <c r="E18" s="584"/>
      <c r="F18" s="584"/>
      <c r="G18" s="584"/>
      <c r="H18" s="584"/>
      <c r="I18" s="584"/>
      <c r="J18" s="584"/>
      <c r="K18" s="584"/>
      <c r="L18" s="585">
        <v>305.87</v>
      </c>
      <c r="M18" s="585"/>
      <c r="N18" s="585"/>
      <c r="O18" s="585"/>
      <c r="P18" s="585"/>
      <c r="Q18" s="585"/>
      <c r="R18" s="586"/>
      <c r="S18" s="586"/>
      <c r="T18" s="586"/>
      <c r="U18" s="586"/>
      <c r="V18" s="587"/>
      <c r="W18" s="487"/>
      <c r="X18" s="488"/>
      <c r="Y18" s="488"/>
      <c r="Z18" s="488"/>
      <c r="AA18" s="488"/>
      <c r="AB18" s="479"/>
      <c r="AC18" s="588">
        <v>60.3</v>
      </c>
      <c r="AD18" s="589"/>
      <c r="AE18" s="589"/>
      <c r="AF18" s="589"/>
      <c r="AG18" s="590"/>
      <c r="AH18" s="588">
        <v>61</v>
      </c>
      <c r="AI18" s="589"/>
      <c r="AJ18" s="589"/>
      <c r="AK18" s="589"/>
      <c r="AL18" s="591"/>
      <c r="AM18" s="498"/>
      <c r="AN18" s="499"/>
      <c r="AO18" s="499"/>
      <c r="AP18" s="499"/>
      <c r="AQ18" s="499"/>
      <c r="AR18" s="499"/>
      <c r="AS18" s="499"/>
      <c r="AT18" s="500"/>
      <c r="AU18" s="501"/>
      <c r="AV18" s="502"/>
      <c r="AW18" s="502"/>
      <c r="AX18" s="502"/>
      <c r="AY18" s="503" t="s">
        <v>156</v>
      </c>
      <c r="AZ18" s="504"/>
      <c r="BA18" s="504"/>
      <c r="BB18" s="504"/>
      <c r="BC18" s="504"/>
      <c r="BD18" s="504"/>
      <c r="BE18" s="504"/>
      <c r="BF18" s="504"/>
      <c r="BG18" s="504"/>
      <c r="BH18" s="504"/>
      <c r="BI18" s="504"/>
      <c r="BJ18" s="504"/>
      <c r="BK18" s="504"/>
      <c r="BL18" s="504"/>
      <c r="BM18" s="505"/>
      <c r="BN18" s="469">
        <v>16888415</v>
      </c>
      <c r="BO18" s="470"/>
      <c r="BP18" s="470"/>
      <c r="BQ18" s="470"/>
      <c r="BR18" s="470"/>
      <c r="BS18" s="470"/>
      <c r="BT18" s="470"/>
      <c r="BU18" s="471"/>
      <c r="BV18" s="469">
        <v>16708739</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157</v>
      </c>
      <c r="C19" s="512"/>
      <c r="D19" s="512"/>
      <c r="E19" s="584"/>
      <c r="F19" s="584"/>
      <c r="G19" s="584"/>
      <c r="H19" s="584"/>
      <c r="I19" s="584"/>
      <c r="J19" s="584"/>
      <c r="K19" s="584"/>
      <c r="L19" s="592">
        <v>207</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158</v>
      </c>
      <c r="AZ19" s="504"/>
      <c r="BA19" s="504"/>
      <c r="BB19" s="504"/>
      <c r="BC19" s="504"/>
      <c r="BD19" s="504"/>
      <c r="BE19" s="504"/>
      <c r="BF19" s="504"/>
      <c r="BG19" s="504"/>
      <c r="BH19" s="504"/>
      <c r="BI19" s="504"/>
      <c r="BJ19" s="504"/>
      <c r="BK19" s="504"/>
      <c r="BL19" s="504"/>
      <c r="BM19" s="505"/>
      <c r="BN19" s="469">
        <v>23225477</v>
      </c>
      <c r="BO19" s="470"/>
      <c r="BP19" s="470"/>
      <c r="BQ19" s="470"/>
      <c r="BR19" s="470"/>
      <c r="BS19" s="470"/>
      <c r="BT19" s="470"/>
      <c r="BU19" s="471"/>
      <c r="BV19" s="469">
        <v>21591804</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159</v>
      </c>
      <c r="C20" s="512"/>
      <c r="D20" s="512"/>
      <c r="E20" s="584"/>
      <c r="F20" s="584"/>
      <c r="G20" s="584"/>
      <c r="H20" s="584"/>
      <c r="I20" s="584"/>
      <c r="J20" s="584"/>
      <c r="K20" s="584"/>
      <c r="L20" s="592">
        <v>25261</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160</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161</v>
      </c>
      <c r="C22" s="607"/>
      <c r="D22" s="608"/>
      <c r="E22" s="481" t="s">
        <v>1</v>
      </c>
      <c r="F22" s="486"/>
      <c r="G22" s="486"/>
      <c r="H22" s="486"/>
      <c r="I22" s="486"/>
      <c r="J22" s="486"/>
      <c r="K22" s="476"/>
      <c r="L22" s="481" t="s">
        <v>162</v>
      </c>
      <c r="M22" s="486"/>
      <c r="N22" s="486"/>
      <c r="O22" s="486"/>
      <c r="P22" s="476"/>
      <c r="Q22" s="615" t="s">
        <v>163</v>
      </c>
      <c r="R22" s="616"/>
      <c r="S22" s="616"/>
      <c r="T22" s="616"/>
      <c r="U22" s="616"/>
      <c r="V22" s="617"/>
      <c r="W22" s="621" t="s">
        <v>164</v>
      </c>
      <c r="X22" s="607"/>
      <c r="Y22" s="608"/>
      <c r="Z22" s="481" t="s">
        <v>1</v>
      </c>
      <c r="AA22" s="486"/>
      <c r="AB22" s="486"/>
      <c r="AC22" s="486"/>
      <c r="AD22" s="486"/>
      <c r="AE22" s="486"/>
      <c r="AF22" s="486"/>
      <c r="AG22" s="476"/>
      <c r="AH22" s="634" t="s">
        <v>165</v>
      </c>
      <c r="AI22" s="486"/>
      <c r="AJ22" s="486"/>
      <c r="AK22" s="486"/>
      <c r="AL22" s="476"/>
      <c r="AM22" s="634" t="s">
        <v>166</v>
      </c>
      <c r="AN22" s="635"/>
      <c r="AO22" s="635"/>
      <c r="AP22" s="635"/>
      <c r="AQ22" s="635"/>
      <c r="AR22" s="636"/>
      <c r="AS22" s="615" t="s">
        <v>163</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167</v>
      </c>
      <c r="AZ23" s="430"/>
      <c r="BA23" s="430"/>
      <c r="BB23" s="430"/>
      <c r="BC23" s="430"/>
      <c r="BD23" s="430"/>
      <c r="BE23" s="430"/>
      <c r="BF23" s="430"/>
      <c r="BG23" s="430"/>
      <c r="BH23" s="430"/>
      <c r="BI23" s="430"/>
      <c r="BJ23" s="430"/>
      <c r="BK23" s="430"/>
      <c r="BL23" s="430"/>
      <c r="BM23" s="431"/>
      <c r="BN23" s="469">
        <v>38186049</v>
      </c>
      <c r="BO23" s="470"/>
      <c r="BP23" s="470"/>
      <c r="BQ23" s="470"/>
      <c r="BR23" s="470"/>
      <c r="BS23" s="470"/>
      <c r="BT23" s="470"/>
      <c r="BU23" s="471"/>
      <c r="BV23" s="469">
        <v>36947670</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168</v>
      </c>
      <c r="F24" s="499"/>
      <c r="G24" s="499"/>
      <c r="H24" s="499"/>
      <c r="I24" s="499"/>
      <c r="J24" s="499"/>
      <c r="K24" s="500"/>
      <c r="L24" s="520">
        <v>1</v>
      </c>
      <c r="M24" s="521"/>
      <c r="N24" s="521"/>
      <c r="O24" s="521"/>
      <c r="P24" s="563"/>
      <c r="Q24" s="520">
        <v>9000</v>
      </c>
      <c r="R24" s="521"/>
      <c r="S24" s="521"/>
      <c r="T24" s="521"/>
      <c r="U24" s="521"/>
      <c r="V24" s="563"/>
      <c r="W24" s="622"/>
      <c r="X24" s="610"/>
      <c r="Y24" s="611"/>
      <c r="Z24" s="519" t="s">
        <v>169</v>
      </c>
      <c r="AA24" s="499"/>
      <c r="AB24" s="499"/>
      <c r="AC24" s="499"/>
      <c r="AD24" s="499"/>
      <c r="AE24" s="499"/>
      <c r="AF24" s="499"/>
      <c r="AG24" s="500"/>
      <c r="AH24" s="520">
        <v>568</v>
      </c>
      <c r="AI24" s="521"/>
      <c r="AJ24" s="521"/>
      <c r="AK24" s="521"/>
      <c r="AL24" s="563"/>
      <c r="AM24" s="520">
        <v>1701728</v>
      </c>
      <c r="AN24" s="521"/>
      <c r="AO24" s="521"/>
      <c r="AP24" s="521"/>
      <c r="AQ24" s="521"/>
      <c r="AR24" s="563"/>
      <c r="AS24" s="520">
        <v>2996</v>
      </c>
      <c r="AT24" s="521"/>
      <c r="AU24" s="521"/>
      <c r="AV24" s="521"/>
      <c r="AW24" s="521"/>
      <c r="AX24" s="522"/>
      <c r="AY24" s="642" t="s">
        <v>170</v>
      </c>
      <c r="AZ24" s="643"/>
      <c r="BA24" s="643"/>
      <c r="BB24" s="643"/>
      <c r="BC24" s="643"/>
      <c r="BD24" s="643"/>
      <c r="BE24" s="643"/>
      <c r="BF24" s="643"/>
      <c r="BG24" s="643"/>
      <c r="BH24" s="643"/>
      <c r="BI24" s="643"/>
      <c r="BJ24" s="643"/>
      <c r="BK24" s="643"/>
      <c r="BL24" s="643"/>
      <c r="BM24" s="644"/>
      <c r="BN24" s="469">
        <v>21706239</v>
      </c>
      <c r="BO24" s="470"/>
      <c r="BP24" s="470"/>
      <c r="BQ24" s="470"/>
      <c r="BR24" s="470"/>
      <c r="BS24" s="470"/>
      <c r="BT24" s="470"/>
      <c r="BU24" s="471"/>
      <c r="BV24" s="469">
        <v>21065151</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171</v>
      </c>
      <c r="F25" s="499"/>
      <c r="G25" s="499"/>
      <c r="H25" s="499"/>
      <c r="I25" s="499"/>
      <c r="J25" s="499"/>
      <c r="K25" s="500"/>
      <c r="L25" s="520">
        <v>2</v>
      </c>
      <c r="M25" s="521"/>
      <c r="N25" s="521"/>
      <c r="O25" s="521"/>
      <c r="P25" s="563"/>
      <c r="Q25" s="520">
        <v>7500</v>
      </c>
      <c r="R25" s="521"/>
      <c r="S25" s="521"/>
      <c r="T25" s="521"/>
      <c r="U25" s="521"/>
      <c r="V25" s="563"/>
      <c r="W25" s="622"/>
      <c r="X25" s="610"/>
      <c r="Y25" s="611"/>
      <c r="Z25" s="519" t="s">
        <v>172</v>
      </c>
      <c r="AA25" s="499"/>
      <c r="AB25" s="499"/>
      <c r="AC25" s="499"/>
      <c r="AD25" s="499"/>
      <c r="AE25" s="499"/>
      <c r="AF25" s="499"/>
      <c r="AG25" s="500"/>
      <c r="AH25" s="520">
        <v>117</v>
      </c>
      <c r="AI25" s="521"/>
      <c r="AJ25" s="521"/>
      <c r="AK25" s="521"/>
      <c r="AL25" s="563"/>
      <c r="AM25" s="520">
        <v>345618</v>
      </c>
      <c r="AN25" s="521"/>
      <c r="AO25" s="521"/>
      <c r="AP25" s="521"/>
      <c r="AQ25" s="521"/>
      <c r="AR25" s="563"/>
      <c r="AS25" s="520">
        <v>2954</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3829286</v>
      </c>
      <c r="BO25" s="433"/>
      <c r="BP25" s="433"/>
      <c r="BQ25" s="433"/>
      <c r="BR25" s="433"/>
      <c r="BS25" s="433"/>
      <c r="BT25" s="433"/>
      <c r="BU25" s="434"/>
      <c r="BV25" s="432">
        <v>4529827</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174</v>
      </c>
      <c r="F26" s="499"/>
      <c r="G26" s="499"/>
      <c r="H26" s="499"/>
      <c r="I26" s="499"/>
      <c r="J26" s="499"/>
      <c r="K26" s="500"/>
      <c r="L26" s="520">
        <v>1</v>
      </c>
      <c r="M26" s="521"/>
      <c r="N26" s="521"/>
      <c r="O26" s="521"/>
      <c r="P26" s="563"/>
      <c r="Q26" s="520">
        <v>6700</v>
      </c>
      <c r="R26" s="521"/>
      <c r="S26" s="521"/>
      <c r="T26" s="521"/>
      <c r="U26" s="521"/>
      <c r="V26" s="563"/>
      <c r="W26" s="622"/>
      <c r="X26" s="610"/>
      <c r="Y26" s="611"/>
      <c r="Z26" s="519" t="s">
        <v>175</v>
      </c>
      <c r="AA26" s="632"/>
      <c r="AB26" s="632"/>
      <c r="AC26" s="632"/>
      <c r="AD26" s="632"/>
      <c r="AE26" s="632"/>
      <c r="AF26" s="632"/>
      <c r="AG26" s="633"/>
      <c r="AH26" s="520">
        <v>20</v>
      </c>
      <c r="AI26" s="521"/>
      <c r="AJ26" s="521"/>
      <c r="AK26" s="521"/>
      <c r="AL26" s="563"/>
      <c r="AM26" s="520">
        <v>54740</v>
      </c>
      <c r="AN26" s="521"/>
      <c r="AO26" s="521"/>
      <c r="AP26" s="521"/>
      <c r="AQ26" s="521"/>
      <c r="AR26" s="563"/>
      <c r="AS26" s="520">
        <v>2737</v>
      </c>
      <c r="AT26" s="521"/>
      <c r="AU26" s="521"/>
      <c r="AV26" s="521"/>
      <c r="AW26" s="521"/>
      <c r="AX26" s="522"/>
      <c r="AY26" s="472" t="s">
        <v>176</v>
      </c>
      <c r="AZ26" s="473"/>
      <c r="BA26" s="473"/>
      <c r="BB26" s="473"/>
      <c r="BC26" s="473"/>
      <c r="BD26" s="473"/>
      <c r="BE26" s="473"/>
      <c r="BF26" s="473"/>
      <c r="BG26" s="473"/>
      <c r="BH26" s="473"/>
      <c r="BI26" s="473"/>
      <c r="BJ26" s="473"/>
      <c r="BK26" s="473"/>
      <c r="BL26" s="473"/>
      <c r="BM26" s="474"/>
      <c r="BN26" s="469" t="s">
        <v>177</v>
      </c>
      <c r="BO26" s="470"/>
      <c r="BP26" s="470"/>
      <c r="BQ26" s="470"/>
      <c r="BR26" s="470"/>
      <c r="BS26" s="470"/>
      <c r="BT26" s="470"/>
      <c r="BU26" s="471"/>
      <c r="BV26" s="469" t="s">
        <v>177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178</v>
      </c>
      <c r="F27" s="499"/>
      <c r="G27" s="499"/>
      <c r="H27" s="499"/>
      <c r="I27" s="499"/>
      <c r="J27" s="499"/>
      <c r="K27" s="500"/>
      <c r="L27" s="520">
        <v>1</v>
      </c>
      <c r="M27" s="521"/>
      <c r="N27" s="521"/>
      <c r="O27" s="521"/>
      <c r="P27" s="563"/>
      <c r="Q27" s="520">
        <v>5900</v>
      </c>
      <c r="R27" s="521"/>
      <c r="S27" s="521"/>
      <c r="T27" s="521"/>
      <c r="U27" s="521"/>
      <c r="V27" s="563"/>
      <c r="W27" s="622"/>
      <c r="X27" s="610"/>
      <c r="Y27" s="611"/>
      <c r="Z27" s="519" t="s">
        <v>179</v>
      </c>
      <c r="AA27" s="499"/>
      <c r="AB27" s="499"/>
      <c r="AC27" s="499"/>
      <c r="AD27" s="499"/>
      <c r="AE27" s="499"/>
      <c r="AF27" s="499"/>
      <c r="AG27" s="500"/>
      <c r="AH27" s="520">
        <v>5</v>
      </c>
      <c r="AI27" s="521"/>
      <c r="AJ27" s="521"/>
      <c r="AK27" s="521"/>
      <c r="AL27" s="563"/>
      <c r="AM27" s="520">
        <v>19945</v>
      </c>
      <c r="AN27" s="521"/>
      <c r="AO27" s="521"/>
      <c r="AP27" s="521"/>
      <c r="AQ27" s="521"/>
      <c r="AR27" s="563"/>
      <c r="AS27" s="520">
        <v>3989</v>
      </c>
      <c r="AT27" s="521"/>
      <c r="AU27" s="521"/>
      <c r="AV27" s="521"/>
      <c r="AW27" s="521"/>
      <c r="AX27" s="522"/>
      <c r="AY27" s="564" t="s">
        <v>180</v>
      </c>
      <c r="AZ27" s="565"/>
      <c r="BA27" s="565"/>
      <c r="BB27" s="565"/>
      <c r="BC27" s="565"/>
      <c r="BD27" s="565"/>
      <c r="BE27" s="565"/>
      <c r="BF27" s="565"/>
      <c r="BG27" s="565"/>
      <c r="BH27" s="565"/>
      <c r="BI27" s="565"/>
      <c r="BJ27" s="565"/>
      <c r="BK27" s="565"/>
      <c r="BL27" s="565"/>
      <c r="BM27" s="566"/>
      <c r="BN27" s="645" t="s">
        <v>129</v>
      </c>
      <c r="BO27" s="646"/>
      <c r="BP27" s="646"/>
      <c r="BQ27" s="646"/>
      <c r="BR27" s="646"/>
      <c r="BS27" s="646"/>
      <c r="BT27" s="646"/>
      <c r="BU27" s="647"/>
      <c r="BV27" s="645" t="s">
        <v>129</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181</v>
      </c>
      <c r="F28" s="499"/>
      <c r="G28" s="499"/>
      <c r="H28" s="499"/>
      <c r="I28" s="499"/>
      <c r="J28" s="499"/>
      <c r="K28" s="500"/>
      <c r="L28" s="520">
        <v>1</v>
      </c>
      <c r="M28" s="521"/>
      <c r="N28" s="521"/>
      <c r="O28" s="521"/>
      <c r="P28" s="563"/>
      <c r="Q28" s="520">
        <v>5100</v>
      </c>
      <c r="R28" s="521"/>
      <c r="S28" s="521"/>
      <c r="T28" s="521"/>
      <c r="U28" s="521"/>
      <c r="V28" s="563"/>
      <c r="W28" s="622"/>
      <c r="X28" s="610"/>
      <c r="Y28" s="611"/>
      <c r="Z28" s="519" t="s">
        <v>182</v>
      </c>
      <c r="AA28" s="499"/>
      <c r="AB28" s="499"/>
      <c r="AC28" s="499"/>
      <c r="AD28" s="499"/>
      <c r="AE28" s="499"/>
      <c r="AF28" s="499"/>
      <c r="AG28" s="500"/>
      <c r="AH28" s="520" t="s">
        <v>129</v>
      </c>
      <c r="AI28" s="521"/>
      <c r="AJ28" s="521"/>
      <c r="AK28" s="521"/>
      <c r="AL28" s="563"/>
      <c r="AM28" s="520" t="s">
        <v>129</v>
      </c>
      <c r="AN28" s="521"/>
      <c r="AO28" s="521"/>
      <c r="AP28" s="521"/>
      <c r="AQ28" s="521"/>
      <c r="AR28" s="563"/>
      <c r="AS28" s="520" t="s">
        <v>177</v>
      </c>
      <c r="AT28" s="521"/>
      <c r="AU28" s="521"/>
      <c r="AV28" s="521"/>
      <c r="AW28" s="521"/>
      <c r="AX28" s="522"/>
      <c r="AY28" s="648" t="s">
        <v>183</v>
      </c>
      <c r="AZ28" s="649"/>
      <c r="BA28" s="649"/>
      <c r="BB28" s="650"/>
      <c r="BC28" s="429" t="s">
        <v>48</v>
      </c>
      <c r="BD28" s="430"/>
      <c r="BE28" s="430"/>
      <c r="BF28" s="430"/>
      <c r="BG28" s="430"/>
      <c r="BH28" s="430"/>
      <c r="BI28" s="430"/>
      <c r="BJ28" s="430"/>
      <c r="BK28" s="430"/>
      <c r="BL28" s="430"/>
      <c r="BM28" s="431"/>
      <c r="BN28" s="432">
        <v>2311287</v>
      </c>
      <c r="BO28" s="433"/>
      <c r="BP28" s="433"/>
      <c r="BQ28" s="433"/>
      <c r="BR28" s="433"/>
      <c r="BS28" s="433"/>
      <c r="BT28" s="433"/>
      <c r="BU28" s="434"/>
      <c r="BV28" s="432">
        <v>3049464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184</v>
      </c>
      <c r="F29" s="499"/>
      <c r="G29" s="499"/>
      <c r="H29" s="499"/>
      <c r="I29" s="499"/>
      <c r="J29" s="499"/>
      <c r="K29" s="500"/>
      <c r="L29" s="520">
        <v>16</v>
      </c>
      <c r="M29" s="521"/>
      <c r="N29" s="521"/>
      <c r="O29" s="521"/>
      <c r="P29" s="563"/>
      <c r="Q29" s="520">
        <v>4800</v>
      </c>
      <c r="R29" s="521"/>
      <c r="S29" s="521"/>
      <c r="T29" s="521"/>
      <c r="U29" s="521"/>
      <c r="V29" s="563"/>
      <c r="W29" s="623"/>
      <c r="X29" s="624"/>
      <c r="Y29" s="625"/>
      <c r="Z29" s="519" t="s">
        <v>185</v>
      </c>
      <c r="AA29" s="499"/>
      <c r="AB29" s="499"/>
      <c r="AC29" s="499"/>
      <c r="AD29" s="499"/>
      <c r="AE29" s="499"/>
      <c r="AF29" s="499"/>
      <c r="AG29" s="500"/>
      <c r="AH29" s="520">
        <v>573</v>
      </c>
      <c r="AI29" s="521"/>
      <c r="AJ29" s="521"/>
      <c r="AK29" s="521"/>
      <c r="AL29" s="563"/>
      <c r="AM29" s="520">
        <v>1721673</v>
      </c>
      <c r="AN29" s="521"/>
      <c r="AO29" s="521"/>
      <c r="AP29" s="521"/>
      <c r="AQ29" s="521"/>
      <c r="AR29" s="563"/>
      <c r="AS29" s="520">
        <v>3005</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1015427</v>
      </c>
      <c r="BO29" s="470"/>
      <c r="BP29" s="470"/>
      <c r="BQ29" s="470"/>
      <c r="BR29" s="470"/>
      <c r="BS29" s="470"/>
      <c r="BT29" s="470"/>
      <c r="BU29" s="471"/>
      <c r="BV29" s="469">
        <v>1127105</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97.3</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2612097</v>
      </c>
      <c r="BO30" s="646"/>
      <c r="BP30" s="646"/>
      <c r="BQ30" s="646"/>
      <c r="BR30" s="646"/>
      <c r="BS30" s="646"/>
      <c r="BT30" s="646"/>
      <c r="BU30" s="647"/>
      <c r="BV30" s="645">
        <v>2880831</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194</v>
      </c>
      <c r="V33" s="493"/>
      <c r="W33" s="458" t="s">
        <v>196</v>
      </c>
      <c r="X33" s="458"/>
      <c r="Y33" s="458"/>
      <c r="Z33" s="458"/>
      <c r="AA33" s="458"/>
      <c r="AB33" s="458"/>
      <c r="AC33" s="458"/>
      <c r="AD33" s="458"/>
      <c r="AE33" s="458"/>
      <c r="AF33" s="458"/>
      <c r="AG33" s="458"/>
      <c r="AH33" s="458"/>
      <c r="AI33" s="458"/>
      <c r="AJ33" s="458"/>
      <c r="AK33" s="458"/>
      <c r="AL33" s="216"/>
      <c r="AM33" s="493" t="s">
        <v>197</v>
      </c>
      <c r="AN33" s="493"/>
      <c r="AO33" s="458" t="s">
        <v>196</v>
      </c>
      <c r="AP33" s="458"/>
      <c r="AQ33" s="458"/>
      <c r="AR33" s="458"/>
      <c r="AS33" s="458"/>
      <c r="AT33" s="458"/>
      <c r="AU33" s="458"/>
      <c r="AV33" s="458"/>
      <c r="AW33" s="458"/>
      <c r="AX33" s="458"/>
      <c r="AY33" s="458"/>
      <c r="AZ33" s="458"/>
      <c r="BA33" s="458"/>
      <c r="BB33" s="458"/>
      <c r="BC33" s="458"/>
      <c r="BD33" s="217"/>
      <c r="BE33" s="458" t="s">
        <v>198</v>
      </c>
      <c r="BF33" s="458"/>
      <c r="BG33" s="458" t="s">
        <v>199</v>
      </c>
      <c r="BH33" s="458"/>
      <c r="BI33" s="458"/>
      <c r="BJ33" s="458"/>
      <c r="BK33" s="458"/>
      <c r="BL33" s="458"/>
      <c r="BM33" s="458"/>
      <c r="BN33" s="458"/>
      <c r="BO33" s="458"/>
      <c r="BP33" s="458"/>
      <c r="BQ33" s="458"/>
      <c r="BR33" s="458"/>
      <c r="BS33" s="458"/>
      <c r="BT33" s="458"/>
      <c r="BU33" s="458"/>
      <c r="BV33" s="217"/>
      <c r="BW33" s="493" t="s">
        <v>198</v>
      </c>
      <c r="BX33" s="493"/>
      <c r="BY33" s="458" t="s">
        <v>200</v>
      </c>
      <c r="BZ33" s="458"/>
      <c r="CA33" s="458"/>
      <c r="CB33" s="458"/>
      <c r="CC33" s="458"/>
      <c r="CD33" s="458"/>
      <c r="CE33" s="458"/>
      <c r="CF33" s="458"/>
      <c r="CG33" s="458"/>
      <c r="CH33" s="458"/>
      <c r="CI33" s="458"/>
      <c r="CJ33" s="458"/>
      <c r="CK33" s="458"/>
      <c r="CL33" s="458"/>
      <c r="CM33" s="458"/>
      <c r="CN33" s="216"/>
      <c r="CO33" s="493" t="s">
        <v>194</v>
      </c>
      <c r="CP33" s="493"/>
      <c r="CQ33" s="458" t="s">
        <v>201</v>
      </c>
      <c r="CR33" s="458"/>
      <c r="CS33" s="458"/>
      <c r="CT33" s="458"/>
      <c r="CU33" s="458"/>
      <c r="CV33" s="458"/>
      <c r="CW33" s="458"/>
      <c r="CX33" s="458"/>
      <c r="CY33" s="458"/>
      <c r="CZ33" s="458"/>
      <c r="DA33" s="458"/>
      <c r="DB33" s="458"/>
      <c r="DC33" s="458"/>
      <c r="DD33" s="458"/>
      <c r="DE33" s="458"/>
      <c r="DF33" s="216"/>
      <c r="DG33" s="657" t="s">
        <v>202</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加賀市国民健康保険特別会計</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加賀市病院事業会計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南加賀広域圏事務組合（一般会計）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17</v>
      </c>
      <c r="CP34" s="658"/>
      <c r="CQ34" s="659" t="str">
        <f>IF('各会計、関係団体の財政状況及び健全化判断比率'!BS7="","",'各会計、関係団体の財政状況及び健全化判断比率'!BS7)</f>
        <v>加賀市土地開発公社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加賀市後期高齢者医療特別会計</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加賀市水道事業会計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南加賀広域圏事務組合（公設卸売市場事業）</v>
      </c>
      <c r="BZ35" s="659"/>
      <c r="CA35" s="659"/>
      <c r="CB35" s="659"/>
      <c r="CC35" s="659"/>
      <c r="CD35" s="659"/>
      <c r="CE35" s="659"/>
      <c r="CF35" s="659"/>
      <c r="CG35" s="659"/>
      <c r="CH35" s="659"/>
      <c r="CI35" s="659"/>
      <c r="CJ35" s="659"/>
      <c r="CK35" s="659"/>
      <c r="CL35" s="659"/>
      <c r="CM35" s="659"/>
      <c r="CN35" s="214"/>
      <c r="CO35" s="658">
        <f t="shared" ref="CO35:CO43" si="3">IF(CQ35="","",CO34+1)</f>
        <v>18</v>
      </c>
      <c r="CP35" s="658"/>
      <c r="CQ35" s="659" t="str">
        <f>IF('各会計、関係団体の財政状況及び健全化判断比率'!BS8="","",'各会計、関係団体の財政状況及び健全化判断比率'!BS8)</f>
        <v>加賀市総合サービス株式会社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加賀市介護保険特別会計</v>
      </c>
      <c r="X36" s="659"/>
      <c r="Y36" s="659"/>
      <c r="Z36" s="659"/>
      <c r="AA36" s="659"/>
      <c r="AB36" s="659"/>
      <c r="AC36" s="659"/>
      <c r="AD36" s="659"/>
      <c r="AE36" s="659"/>
      <c r="AF36" s="659"/>
      <c r="AG36" s="659"/>
      <c r="AH36" s="659"/>
      <c r="AI36" s="659"/>
      <c r="AJ36" s="659"/>
      <c r="AK36" s="659"/>
      <c r="AL36" s="214"/>
      <c r="AM36" s="658">
        <f t="shared" si="0"/>
        <v>7</v>
      </c>
      <c r="AN36" s="658"/>
      <c r="AO36" s="659" t="str">
        <f>IF('各会計、関係団体の財政状況及び健全化判断比率'!B33="","",'各会計、関係団体の財政状況及び健全化判断比率'!B33)</f>
        <v>加賀市下水道事業会計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南加賀広域圏事務組合（ふるさと振興事業）</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南加賀広域圏事務組合（急病センター事業）</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小松加賀環境衛生事務組合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13</v>
      </c>
      <c r="BX39" s="658"/>
      <c r="BY39" s="659" t="str">
        <f>IF('各会計、関係団体の財政状況及び健全化判断比率'!B73="","",'各会計、関係団体の財政状況及び健全化判断比率'!B73)</f>
        <v>石川県市町村消防団員等公務災害補償等組合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14</v>
      </c>
      <c r="BX40" s="658"/>
      <c r="BY40" s="659" t="str">
        <f>IF('各会計、関係団体の財政状況及び健全化判断比率'!B74="","",'各会計、関係団体の財政状況及び健全化判断比率'!B74)</f>
        <v>石川県市町村消防賞じゅつ金組合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15</v>
      </c>
      <c r="BX41" s="658"/>
      <c r="BY41" s="659" t="str">
        <f>IF('各会計、関係団体の財政状況及び健全化判断比率'!B75="","",'各会計、関係団体の財政状況及び健全化判断比率'!B75)</f>
        <v>石川県後期高齢者医療広域連合（一般会計）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16</v>
      </c>
      <c r="BX42" s="658"/>
      <c r="BY42" s="659" t="str">
        <f>IF('各会計、関係団体の財政状況及び健全化判断比率'!B76="","",'各会計、関係団体の財政状況及び健全化判断比率'!B76)</f>
        <v>石川県後期高齢者医療広域連合（後期高齢者医療特別会計）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mj15HIGOH8IJYE5yy//xpiH8ijLnpWvsZW2TCs9JI4PoM3iHLAZC29g7AeYefudNDRK52D9yfFglJ7+lvGUbLQ==" saltValue="ovKgILW696JicJRiYaAPb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50" t="s">
        <v>570</v>
      </c>
      <c r="D34" s="1250"/>
      <c r="E34" s="1251"/>
      <c r="F34" s="32">
        <v>9.3699999999999992</v>
      </c>
      <c r="G34" s="33">
        <v>11.94</v>
      </c>
      <c r="H34" s="33">
        <v>13.99</v>
      </c>
      <c r="I34" s="33">
        <v>15.64</v>
      </c>
      <c r="J34" s="34">
        <v>13.87</v>
      </c>
      <c r="K34" s="22"/>
      <c r="L34" s="22"/>
      <c r="M34" s="22"/>
      <c r="N34" s="22"/>
      <c r="O34" s="22"/>
      <c r="P34" s="22"/>
    </row>
    <row r="35" spans="1:16" ht="39" customHeight="1" x14ac:dyDescent="0.15">
      <c r="A35" s="22"/>
      <c r="B35" s="35"/>
      <c r="C35" s="1244" t="s">
        <v>571</v>
      </c>
      <c r="D35" s="1245"/>
      <c r="E35" s="1246"/>
      <c r="F35" s="36">
        <v>3.74</v>
      </c>
      <c r="G35" s="37">
        <v>4.71</v>
      </c>
      <c r="H35" s="37">
        <v>4.97</v>
      </c>
      <c r="I35" s="37">
        <v>3.72</v>
      </c>
      <c r="J35" s="38">
        <v>4.37</v>
      </c>
      <c r="K35" s="22"/>
      <c r="L35" s="22"/>
      <c r="M35" s="22"/>
      <c r="N35" s="22"/>
      <c r="O35" s="22"/>
      <c r="P35" s="22"/>
    </row>
    <row r="36" spans="1:16" ht="39" customHeight="1" x14ac:dyDescent="0.15">
      <c r="A36" s="22"/>
      <c r="B36" s="35"/>
      <c r="C36" s="1244" t="s">
        <v>572</v>
      </c>
      <c r="D36" s="1245"/>
      <c r="E36" s="1246"/>
      <c r="F36" s="36">
        <v>0.44</v>
      </c>
      <c r="G36" s="37">
        <v>0.47</v>
      </c>
      <c r="H36" s="37">
        <v>1.19</v>
      </c>
      <c r="I36" s="37">
        <v>1.02</v>
      </c>
      <c r="J36" s="38">
        <v>1.1100000000000001</v>
      </c>
      <c r="K36" s="22"/>
      <c r="L36" s="22"/>
      <c r="M36" s="22"/>
      <c r="N36" s="22"/>
      <c r="O36" s="22"/>
      <c r="P36" s="22"/>
    </row>
    <row r="37" spans="1:16" ht="39" customHeight="1" x14ac:dyDescent="0.15">
      <c r="A37" s="22"/>
      <c r="B37" s="35"/>
      <c r="C37" s="1244" t="s">
        <v>573</v>
      </c>
      <c r="D37" s="1245"/>
      <c r="E37" s="1246"/>
      <c r="F37" s="36">
        <v>7.17</v>
      </c>
      <c r="G37" s="37">
        <v>5.2</v>
      </c>
      <c r="H37" s="37">
        <v>4.4800000000000004</v>
      </c>
      <c r="I37" s="37">
        <v>3.67</v>
      </c>
      <c r="J37" s="38">
        <v>0.7</v>
      </c>
      <c r="K37" s="22"/>
      <c r="L37" s="22"/>
      <c r="M37" s="22"/>
      <c r="N37" s="22"/>
      <c r="O37" s="22"/>
      <c r="P37" s="22"/>
    </row>
    <row r="38" spans="1:16" ht="39" customHeight="1" x14ac:dyDescent="0.15">
      <c r="A38" s="22"/>
      <c r="B38" s="35"/>
      <c r="C38" s="1244" t="s">
        <v>574</v>
      </c>
      <c r="D38" s="1245"/>
      <c r="E38" s="1246"/>
      <c r="F38" s="36" t="s">
        <v>519</v>
      </c>
      <c r="G38" s="37">
        <v>0.4</v>
      </c>
      <c r="H38" s="37">
        <v>0.52</v>
      </c>
      <c r="I38" s="37">
        <v>0.1</v>
      </c>
      <c r="J38" s="38">
        <v>0.46</v>
      </c>
      <c r="K38" s="22"/>
      <c r="L38" s="22"/>
      <c r="M38" s="22"/>
      <c r="N38" s="22"/>
      <c r="O38" s="22"/>
      <c r="P38" s="22"/>
    </row>
    <row r="39" spans="1:16" ht="39" customHeight="1" x14ac:dyDescent="0.15">
      <c r="A39" s="22"/>
      <c r="B39" s="35"/>
      <c r="C39" s="1244" t="s">
        <v>575</v>
      </c>
      <c r="D39" s="1245"/>
      <c r="E39" s="1246"/>
      <c r="F39" s="36">
        <v>1.82</v>
      </c>
      <c r="G39" s="37">
        <v>2.4700000000000002</v>
      </c>
      <c r="H39" s="37">
        <v>0.56999999999999995</v>
      </c>
      <c r="I39" s="37">
        <v>0.11</v>
      </c>
      <c r="J39" s="38">
        <v>0.21</v>
      </c>
      <c r="K39" s="22"/>
      <c r="L39" s="22"/>
      <c r="M39" s="22"/>
      <c r="N39" s="22"/>
      <c r="O39" s="22"/>
      <c r="P39" s="22"/>
    </row>
    <row r="40" spans="1:16" ht="39" customHeight="1" x14ac:dyDescent="0.15">
      <c r="A40" s="22"/>
      <c r="B40" s="35"/>
      <c r="C40" s="1244" t="s">
        <v>576</v>
      </c>
      <c r="D40" s="1245"/>
      <c r="E40" s="1246"/>
      <c r="F40" s="36">
        <v>0.02</v>
      </c>
      <c r="G40" s="37">
        <v>0.02</v>
      </c>
      <c r="H40" s="37">
        <v>0.02</v>
      </c>
      <c r="I40" s="37">
        <v>0.02</v>
      </c>
      <c r="J40" s="38">
        <v>0.01</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577</v>
      </c>
      <c r="D42" s="1245"/>
      <c r="E42" s="1246"/>
      <c r="F42" s="36" t="s">
        <v>519</v>
      </c>
      <c r="G42" s="37" t="s">
        <v>519</v>
      </c>
      <c r="H42" s="37" t="s">
        <v>519</v>
      </c>
      <c r="I42" s="37" t="s">
        <v>519</v>
      </c>
      <c r="J42" s="38" t="s">
        <v>519</v>
      </c>
      <c r="K42" s="22"/>
      <c r="L42" s="22"/>
      <c r="M42" s="22"/>
      <c r="N42" s="22"/>
      <c r="O42" s="22"/>
      <c r="P42" s="22"/>
    </row>
    <row r="43" spans="1:16" ht="39" customHeight="1" thickBot="1" x14ac:dyDescent="0.2">
      <c r="A43" s="22"/>
      <c r="B43" s="40"/>
      <c r="C43" s="1247" t="s">
        <v>578</v>
      </c>
      <c r="D43" s="1248"/>
      <c r="E43" s="1249"/>
      <c r="F43" s="41">
        <v>0</v>
      </c>
      <c r="G43" s="42">
        <v>0</v>
      </c>
      <c r="H43" s="42">
        <v>0</v>
      </c>
      <c r="I43" s="42" t="s">
        <v>519</v>
      </c>
      <c r="J43" s="43" t="s">
        <v>519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ABKVZgFB4vcr/yHjvHL9WEnFkmd0ETvM1M69k/N1nHDxVTviTEyps4OnASMSRZd4L/PuReqK4nCXTyTh6M+g==" saltValue="3mmWwRhQLeIgZI34wS70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3"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3821</v>
      </c>
      <c r="L45" s="60">
        <v>3343</v>
      </c>
      <c r="M45" s="60">
        <v>3231</v>
      </c>
      <c r="N45" s="60">
        <v>3175</v>
      </c>
      <c r="O45" s="61">
        <v>3273</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519</v>
      </c>
      <c r="L46" s="64" t="s">
        <v>519</v>
      </c>
      <c r="M46" s="64" t="s">
        <v>519</v>
      </c>
      <c r="N46" s="64" t="s">
        <v>519</v>
      </c>
      <c r="O46" s="65" t="s">
        <v>519</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519</v>
      </c>
      <c r="L47" s="64" t="s">
        <v>519</v>
      </c>
      <c r="M47" s="64" t="s">
        <v>519</v>
      </c>
      <c r="N47" s="64" t="s">
        <v>519</v>
      </c>
      <c r="O47" s="65" t="s">
        <v>519</v>
      </c>
      <c r="P47" s="48"/>
      <c r="Q47" s="48"/>
      <c r="R47" s="48"/>
      <c r="S47" s="48"/>
      <c r="T47" s="48"/>
      <c r="U47" s="48"/>
    </row>
    <row r="48" spans="1:21" ht="30.75" customHeight="1" x14ac:dyDescent="0.15">
      <c r="A48" s="48"/>
      <c r="B48" s="1254"/>
      <c r="C48" s="1255"/>
      <c r="D48" s="62"/>
      <c r="E48" s="1260" t="s">
        <v>15</v>
      </c>
      <c r="F48" s="1260"/>
      <c r="G48" s="1260"/>
      <c r="H48" s="1260"/>
      <c r="I48" s="1260"/>
      <c r="J48" s="1261"/>
      <c r="K48" s="63">
        <v>1238</v>
      </c>
      <c r="L48" s="64">
        <v>1498</v>
      </c>
      <c r="M48" s="64">
        <v>1581</v>
      </c>
      <c r="N48" s="64">
        <v>1604</v>
      </c>
      <c r="O48" s="65">
        <v>1662</v>
      </c>
      <c r="P48" s="48"/>
      <c r="Q48" s="48"/>
      <c r="R48" s="48"/>
      <c r="S48" s="48"/>
      <c r="T48" s="48"/>
      <c r="U48" s="48"/>
    </row>
    <row r="49" spans="1:21" ht="30.75" customHeight="1" x14ac:dyDescent="0.15">
      <c r="A49" s="48"/>
      <c r="B49" s="1254"/>
      <c r="C49" s="1255"/>
      <c r="D49" s="62"/>
      <c r="E49" s="1260" t="s">
        <v>16</v>
      </c>
      <c r="F49" s="1260"/>
      <c r="G49" s="1260"/>
      <c r="H49" s="1260"/>
      <c r="I49" s="1260"/>
      <c r="J49" s="1261"/>
      <c r="K49" s="63">
        <v>0</v>
      </c>
      <c r="L49" s="64" t="s">
        <v>519</v>
      </c>
      <c r="M49" s="64" t="s">
        <v>519</v>
      </c>
      <c r="N49" s="64" t="s">
        <v>519</v>
      </c>
      <c r="O49" s="65">
        <v>0</v>
      </c>
      <c r="P49" s="48"/>
      <c r="Q49" s="48"/>
      <c r="R49" s="48"/>
      <c r="S49" s="48"/>
      <c r="T49" s="48"/>
      <c r="U49" s="48"/>
    </row>
    <row r="50" spans="1:21" ht="30.75" customHeight="1" x14ac:dyDescent="0.15">
      <c r="A50" s="48"/>
      <c r="B50" s="1254"/>
      <c r="C50" s="1255"/>
      <c r="D50" s="62"/>
      <c r="E50" s="1260" t="s">
        <v>17</v>
      </c>
      <c r="F50" s="1260"/>
      <c r="G50" s="1260"/>
      <c r="H50" s="1260"/>
      <c r="I50" s="1260"/>
      <c r="J50" s="1261"/>
      <c r="K50" s="63">
        <v>26</v>
      </c>
      <c r="L50" s="64">
        <v>26</v>
      </c>
      <c r="M50" s="64">
        <v>25</v>
      </c>
      <c r="N50" s="64">
        <v>20</v>
      </c>
      <c r="O50" s="65">
        <v>20</v>
      </c>
      <c r="P50" s="48"/>
      <c r="Q50" s="48"/>
      <c r="R50" s="48"/>
      <c r="S50" s="48"/>
      <c r="T50" s="48"/>
      <c r="U50" s="48"/>
    </row>
    <row r="51" spans="1:21" ht="30.75" customHeight="1" x14ac:dyDescent="0.15">
      <c r="A51" s="48"/>
      <c r="B51" s="1256"/>
      <c r="C51" s="1257"/>
      <c r="D51" s="66"/>
      <c r="E51" s="1260" t="s">
        <v>18</v>
      </c>
      <c r="F51" s="1260"/>
      <c r="G51" s="1260"/>
      <c r="H51" s="1260"/>
      <c r="I51" s="1260"/>
      <c r="J51" s="1261"/>
      <c r="K51" s="63" t="s">
        <v>519</v>
      </c>
      <c r="L51" s="64" t="s">
        <v>519</v>
      </c>
      <c r="M51" s="64" t="s">
        <v>519</v>
      </c>
      <c r="N51" s="64" t="s">
        <v>519</v>
      </c>
      <c r="O51" s="65" t="s">
        <v>519</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3905</v>
      </c>
      <c r="L52" s="64">
        <v>3564</v>
      </c>
      <c r="M52" s="64">
        <v>3580</v>
      </c>
      <c r="N52" s="64">
        <v>3579</v>
      </c>
      <c r="O52" s="65">
        <v>3539</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1180</v>
      </c>
      <c r="L53" s="69">
        <v>1303</v>
      </c>
      <c r="M53" s="69">
        <v>1257</v>
      </c>
      <c r="N53" s="69">
        <v>1220</v>
      </c>
      <c r="O53" s="70">
        <v>1416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68" t="s">
        <v>25</v>
      </c>
      <c r="C57" s="1269"/>
      <c r="D57" s="1272" t="s">
        <v>26</v>
      </c>
      <c r="E57" s="1273"/>
      <c r="F57" s="1273"/>
      <c r="G57" s="1273"/>
      <c r="H57" s="1273"/>
      <c r="I57" s="1273"/>
      <c r="J57" s="1274"/>
      <c r="K57" s="83"/>
      <c r="L57" s="84"/>
      <c r="M57" s="84"/>
      <c r="N57" s="84"/>
      <c r="O57" s="85"/>
    </row>
    <row r="58" spans="1:21" ht="31.5" customHeight="1" thickBot="1" x14ac:dyDescent="0.2">
      <c r="B58" s="1270"/>
      <c r="C58" s="1271"/>
      <c r="D58" s="1275" t="s">
        <v>27</v>
      </c>
      <c r="E58" s="1276"/>
      <c r="F58" s="1276"/>
      <c r="G58" s="1276"/>
      <c r="H58" s="1276"/>
      <c r="I58" s="1276"/>
      <c r="J58" s="1277"/>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lOcfxdgQDGrOD9MScH8KhY+z36xjPHAqFoDMNdRkB4jVlAoSgOixScFEkbdUKOIyAyfPXAdF0fb8BVPCMGTSw==" saltValue="khdd4/YZ/cKemMuyBw+CI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560</v>
      </c>
      <c r="J40" s="100" t="s">
        <v>561</v>
      </c>
      <c r="K40" s="100" t="s">
        <v>562</v>
      </c>
      <c r="L40" s="100" t="s">
        <v>563</v>
      </c>
      <c r="M40" s="101" t="s">
        <v>564</v>
      </c>
    </row>
    <row r="41" spans="2:13" ht="27.75" customHeight="1" x14ac:dyDescent="0.15">
      <c r="B41" s="1278" t="s">
        <v>30</v>
      </c>
      <c r="C41" s="1279"/>
      <c r="D41" s="102"/>
      <c r="E41" s="1284" t="s">
        <v>31</v>
      </c>
      <c r="F41" s="1284"/>
      <c r="G41" s="1284"/>
      <c r="H41" s="1285"/>
      <c r="I41" s="103">
        <v>36819</v>
      </c>
      <c r="J41" s="104">
        <v>36473</v>
      </c>
      <c r="K41" s="104">
        <v>36379</v>
      </c>
      <c r="L41" s="104">
        <v>36948</v>
      </c>
      <c r="M41" s="105">
        <v>38186</v>
      </c>
    </row>
    <row r="42" spans="2:13" ht="27.75" customHeight="1" x14ac:dyDescent="0.15">
      <c r="B42" s="1280"/>
      <c r="C42" s="1281"/>
      <c r="D42" s="106"/>
      <c r="E42" s="1286" t="s">
        <v>32</v>
      </c>
      <c r="F42" s="1286"/>
      <c r="G42" s="1286"/>
      <c r="H42" s="1287"/>
      <c r="I42" s="107">
        <v>155</v>
      </c>
      <c r="J42" s="108">
        <v>488</v>
      </c>
      <c r="K42" s="108">
        <v>419</v>
      </c>
      <c r="L42" s="108">
        <v>351</v>
      </c>
      <c r="M42" s="109">
        <v>217</v>
      </c>
    </row>
    <row r="43" spans="2:13" ht="27.75" customHeight="1" x14ac:dyDescent="0.15">
      <c r="B43" s="1280"/>
      <c r="C43" s="1281"/>
      <c r="D43" s="106"/>
      <c r="E43" s="1286" t="s">
        <v>33</v>
      </c>
      <c r="F43" s="1286"/>
      <c r="G43" s="1286"/>
      <c r="H43" s="1287"/>
      <c r="I43" s="107">
        <v>21583</v>
      </c>
      <c r="J43" s="108">
        <v>20718</v>
      </c>
      <c r="K43" s="108">
        <v>19982</v>
      </c>
      <c r="L43" s="108">
        <v>18907</v>
      </c>
      <c r="M43" s="109">
        <v>19193</v>
      </c>
    </row>
    <row r="44" spans="2:13" ht="27.75" customHeight="1" x14ac:dyDescent="0.15">
      <c r="B44" s="1280"/>
      <c r="C44" s="1281"/>
      <c r="D44" s="106"/>
      <c r="E44" s="1286" t="s">
        <v>34</v>
      </c>
      <c r="F44" s="1286"/>
      <c r="G44" s="1286"/>
      <c r="H44" s="1287"/>
      <c r="I44" s="107">
        <v>1</v>
      </c>
      <c r="J44" s="108">
        <v>1</v>
      </c>
      <c r="K44" s="108">
        <v>0</v>
      </c>
      <c r="L44" s="108">
        <v>93</v>
      </c>
      <c r="M44" s="109">
        <v>580</v>
      </c>
    </row>
    <row r="45" spans="2:13" ht="27.75" customHeight="1" x14ac:dyDescent="0.15">
      <c r="B45" s="1280"/>
      <c r="C45" s="1281"/>
      <c r="D45" s="106"/>
      <c r="E45" s="1286" t="s">
        <v>35</v>
      </c>
      <c r="F45" s="1286"/>
      <c r="G45" s="1286"/>
      <c r="H45" s="1287"/>
      <c r="I45" s="107">
        <v>4095</v>
      </c>
      <c r="J45" s="108">
        <v>4020</v>
      </c>
      <c r="K45" s="108">
        <v>3895</v>
      </c>
      <c r="L45" s="108">
        <v>3803</v>
      </c>
      <c r="M45" s="109">
        <v>3743</v>
      </c>
    </row>
    <row r="46" spans="2:13" ht="27.75" customHeight="1" x14ac:dyDescent="0.15">
      <c r="B46" s="1280"/>
      <c r="C46" s="1281"/>
      <c r="D46" s="110"/>
      <c r="E46" s="1286" t="s">
        <v>36</v>
      </c>
      <c r="F46" s="1286"/>
      <c r="G46" s="1286"/>
      <c r="H46" s="1287"/>
      <c r="I46" s="107" t="s">
        <v>519</v>
      </c>
      <c r="J46" s="108" t="s">
        <v>519</v>
      </c>
      <c r="K46" s="108" t="s">
        <v>519</v>
      </c>
      <c r="L46" s="108">
        <v>455</v>
      </c>
      <c r="M46" s="109">
        <v>453</v>
      </c>
    </row>
    <row r="47" spans="2:13" ht="27.75" customHeight="1" x14ac:dyDescent="0.15">
      <c r="B47" s="1280"/>
      <c r="C47" s="1281"/>
      <c r="D47" s="111"/>
      <c r="E47" s="1288" t="s">
        <v>37</v>
      </c>
      <c r="F47" s="1289"/>
      <c r="G47" s="1289"/>
      <c r="H47" s="1290"/>
      <c r="I47" s="107" t="s">
        <v>519</v>
      </c>
      <c r="J47" s="108" t="s">
        <v>519</v>
      </c>
      <c r="K47" s="108" t="s">
        <v>519</v>
      </c>
      <c r="L47" s="108" t="s">
        <v>519</v>
      </c>
      <c r="M47" s="109" t="s">
        <v>519</v>
      </c>
    </row>
    <row r="48" spans="2:13" ht="27.75" customHeight="1" x14ac:dyDescent="0.15">
      <c r="B48" s="1280"/>
      <c r="C48" s="1281"/>
      <c r="D48" s="106"/>
      <c r="E48" s="1286" t="s">
        <v>38</v>
      </c>
      <c r="F48" s="1286"/>
      <c r="G48" s="1286"/>
      <c r="H48" s="1287"/>
      <c r="I48" s="107" t="s">
        <v>519</v>
      </c>
      <c r="J48" s="108" t="s">
        <v>519</v>
      </c>
      <c r="K48" s="108" t="s">
        <v>519</v>
      </c>
      <c r="L48" s="108" t="s">
        <v>519</v>
      </c>
      <c r="M48" s="109" t="s">
        <v>519</v>
      </c>
    </row>
    <row r="49" spans="2:13" ht="27.75" customHeight="1" x14ac:dyDescent="0.15">
      <c r="B49" s="1282"/>
      <c r="C49" s="1283"/>
      <c r="D49" s="106"/>
      <c r="E49" s="1286" t="s">
        <v>39</v>
      </c>
      <c r="F49" s="1286"/>
      <c r="G49" s="1286"/>
      <c r="H49" s="1287"/>
      <c r="I49" s="107" t="s">
        <v>519</v>
      </c>
      <c r="J49" s="108" t="s">
        <v>519</v>
      </c>
      <c r="K49" s="108" t="s">
        <v>519</v>
      </c>
      <c r="L49" s="108" t="s">
        <v>519</v>
      </c>
      <c r="M49" s="109" t="s">
        <v>519</v>
      </c>
    </row>
    <row r="50" spans="2:13" ht="27.75" customHeight="1" x14ac:dyDescent="0.15">
      <c r="B50" s="1291" t="s">
        <v>40</v>
      </c>
      <c r="C50" s="1292"/>
      <c r="D50" s="112"/>
      <c r="E50" s="1286" t="s">
        <v>41</v>
      </c>
      <c r="F50" s="1286"/>
      <c r="G50" s="1286"/>
      <c r="H50" s="1287"/>
      <c r="I50" s="107">
        <v>8643</v>
      </c>
      <c r="J50" s="108">
        <v>8586</v>
      </c>
      <c r="K50" s="108">
        <v>8312</v>
      </c>
      <c r="L50" s="108">
        <v>7476</v>
      </c>
      <c r="M50" s="109">
        <v>6394</v>
      </c>
    </row>
    <row r="51" spans="2:13" ht="27.75" customHeight="1" x14ac:dyDescent="0.15">
      <c r="B51" s="1280"/>
      <c r="C51" s="1281"/>
      <c r="D51" s="106"/>
      <c r="E51" s="1286" t="s">
        <v>42</v>
      </c>
      <c r="F51" s="1286"/>
      <c r="G51" s="1286"/>
      <c r="H51" s="1287"/>
      <c r="I51" s="107">
        <v>4943</v>
      </c>
      <c r="J51" s="108">
        <v>4711</v>
      </c>
      <c r="K51" s="108">
        <v>4639</v>
      </c>
      <c r="L51" s="108">
        <v>4763</v>
      </c>
      <c r="M51" s="109">
        <v>4761</v>
      </c>
    </row>
    <row r="52" spans="2:13" ht="27.75" customHeight="1" x14ac:dyDescent="0.15">
      <c r="B52" s="1282"/>
      <c r="C52" s="1283"/>
      <c r="D52" s="106"/>
      <c r="E52" s="1286" t="s">
        <v>43</v>
      </c>
      <c r="F52" s="1286"/>
      <c r="G52" s="1286"/>
      <c r="H52" s="1287"/>
      <c r="I52" s="107">
        <v>38889</v>
      </c>
      <c r="J52" s="108">
        <v>38506</v>
      </c>
      <c r="K52" s="108">
        <v>38009</v>
      </c>
      <c r="L52" s="108">
        <v>37666</v>
      </c>
      <c r="M52" s="109">
        <v>37283</v>
      </c>
    </row>
    <row r="53" spans="2:13" ht="27.75" customHeight="1" thickBot="1" x14ac:dyDescent="0.2">
      <c r="B53" s="1293" t="s">
        <v>44</v>
      </c>
      <c r="C53" s="1294"/>
      <c r="D53" s="113"/>
      <c r="E53" s="1295" t="s">
        <v>45</v>
      </c>
      <c r="F53" s="1295"/>
      <c r="G53" s="1295"/>
      <c r="H53" s="1296"/>
      <c r="I53" s="114">
        <v>10179</v>
      </c>
      <c r="J53" s="115">
        <v>9896</v>
      </c>
      <c r="K53" s="115">
        <v>9715</v>
      </c>
      <c r="L53" s="115">
        <v>10651</v>
      </c>
      <c r="M53" s="116">
        <v>13933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4J1OqwePSKdSaWa/3OwnOC8qj1pkmRG97I4wccsxOkvY4OzZJ+LuEhEZErTQyo7w7/3DRT1rYAVRyTIaAEGCQ==" saltValue="LlmYKujR1e+dECpJfsm1e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5" t="s">
        <v>48</v>
      </c>
      <c r="D55" s="1305"/>
      <c r="E55" s="1306"/>
      <c r="F55" s="128">
        <v>3412</v>
      </c>
      <c r="G55" s="128">
        <v>3049</v>
      </c>
      <c r="H55" s="129">
        <v>2311</v>
      </c>
    </row>
    <row r="56" spans="2:8" ht="52.5" customHeight="1" x14ac:dyDescent="0.15">
      <c r="B56" s="130"/>
      <c r="C56" s="1307" t="s">
        <v>49</v>
      </c>
      <c r="D56" s="1307"/>
      <c r="E56" s="1308"/>
      <c r="F56" s="131">
        <v>1229</v>
      </c>
      <c r="G56" s="131">
        <v>1127</v>
      </c>
      <c r="H56" s="132">
        <v>1015</v>
      </c>
    </row>
    <row r="57" spans="2:8" ht="53.25" customHeight="1" x14ac:dyDescent="0.15">
      <c r="B57" s="130"/>
      <c r="C57" s="1309" t="s">
        <v>50</v>
      </c>
      <c r="D57" s="1309"/>
      <c r="E57" s="1310"/>
      <c r="F57" s="133">
        <v>3358</v>
      </c>
      <c r="G57" s="133">
        <v>2881</v>
      </c>
      <c r="H57" s="134">
        <v>2612</v>
      </c>
    </row>
    <row r="58" spans="2:8" ht="45.75" customHeight="1" x14ac:dyDescent="0.15">
      <c r="B58" s="135"/>
      <c r="C58" s="1297" t="s">
        <v>585</v>
      </c>
      <c r="D58" s="1298"/>
      <c r="E58" s="1299"/>
      <c r="F58" s="136">
        <v>1460</v>
      </c>
      <c r="G58" s="136">
        <v>1296</v>
      </c>
      <c r="H58" s="137">
        <v>1138</v>
      </c>
    </row>
    <row r="59" spans="2:8" ht="45.75" customHeight="1" x14ac:dyDescent="0.15">
      <c r="B59" s="135"/>
      <c r="C59" s="1297" t="s">
        <v>586</v>
      </c>
      <c r="D59" s="1298"/>
      <c r="E59" s="1299"/>
      <c r="F59" s="136">
        <v>845</v>
      </c>
      <c r="G59" s="136">
        <v>698</v>
      </c>
      <c r="H59" s="137">
        <v>608</v>
      </c>
    </row>
    <row r="60" spans="2:8" ht="45.75" customHeight="1" x14ac:dyDescent="0.15">
      <c r="B60" s="135"/>
      <c r="C60" s="1297" t="s">
        <v>587</v>
      </c>
      <c r="D60" s="1298"/>
      <c r="E60" s="1299"/>
      <c r="F60" s="136">
        <v>347</v>
      </c>
      <c r="G60" s="136">
        <v>310</v>
      </c>
      <c r="H60" s="137">
        <v>185</v>
      </c>
    </row>
    <row r="61" spans="2:8" ht="45.75" customHeight="1" x14ac:dyDescent="0.15">
      <c r="B61" s="135"/>
      <c r="C61" s="1297" t="s">
        <v>588</v>
      </c>
      <c r="D61" s="1298"/>
      <c r="E61" s="1299"/>
      <c r="F61" s="136">
        <v>232</v>
      </c>
      <c r="G61" s="136">
        <v>224</v>
      </c>
      <c r="H61" s="137">
        <v>184</v>
      </c>
    </row>
    <row r="62" spans="2:8" ht="45.75" customHeight="1" thickBot="1" x14ac:dyDescent="0.2">
      <c r="B62" s="138"/>
      <c r="C62" s="1300" t="s">
        <v>589</v>
      </c>
      <c r="D62" s="1301"/>
      <c r="E62" s="1302"/>
      <c r="F62" s="139">
        <v>282</v>
      </c>
      <c r="G62" s="139">
        <v>203</v>
      </c>
      <c r="H62" s="140">
        <v>280</v>
      </c>
    </row>
    <row r="63" spans="2:8" ht="52.5" customHeight="1" thickBot="1" x14ac:dyDescent="0.2">
      <c r="B63" s="141"/>
      <c r="C63" s="1303" t="s">
        <v>51</v>
      </c>
      <c r="D63" s="1303"/>
      <c r="E63" s="1304"/>
      <c r="F63" s="142">
        <v>7999</v>
      </c>
      <c r="G63" s="142">
        <v>7057</v>
      </c>
      <c r="H63" s="143">
        <v>5939</v>
      </c>
    </row>
    <row r="64" spans="2:8" ht="15" customHeight="1" x14ac:dyDescent="0.15"/>
  </sheetData>
  <sheetProtection algorithmName="SHA-512" hashValue="63emAJu8t+FvqHZdCaM4toWblAe3O19w2raT1bozDAmyM7GWEj6A9JZ2AswUZB5e3ZSPrBgGCMBRvB6Xd2qmmA==" saltValue="Vhqv1E6nRNzBbQPcZQTnm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28" zoomScaleNormal="100" zoomScaleSheetLayoutView="55" workbookViewId="0">
      <selection activeCell="AN43" sqref="AN43:DC47"/>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604</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604</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605</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606</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615</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607</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560</v>
      </c>
      <c r="BQ50" s="1324"/>
      <c r="BR50" s="1324"/>
      <c r="BS50" s="1324"/>
      <c r="BT50" s="1324"/>
      <c r="BU50" s="1324"/>
      <c r="BV50" s="1324"/>
      <c r="BW50" s="1324"/>
      <c r="BX50" s="1324" t="s">
        <v>561</v>
      </c>
      <c r="BY50" s="1324"/>
      <c r="BZ50" s="1324"/>
      <c r="CA50" s="1324"/>
      <c r="CB50" s="1324"/>
      <c r="CC50" s="1324"/>
      <c r="CD50" s="1324"/>
      <c r="CE50" s="1324"/>
      <c r="CF50" s="1324" t="s">
        <v>562</v>
      </c>
      <c r="CG50" s="1324"/>
      <c r="CH50" s="1324"/>
      <c r="CI50" s="1324"/>
      <c r="CJ50" s="1324"/>
      <c r="CK50" s="1324"/>
      <c r="CL50" s="1324"/>
      <c r="CM50" s="1324"/>
      <c r="CN50" s="1324" t="s">
        <v>563</v>
      </c>
      <c r="CO50" s="1324"/>
      <c r="CP50" s="1324"/>
      <c r="CQ50" s="1324"/>
      <c r="CR50" s="1324"/>
      <c r="CS50" s="1324"/>
      <c r="CT50" s="1324"/>
      <c r="CU50" s="1324"/>
      <c r="CV50" s="1324" t="s">
        <v>564</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608</v>
      </c>
      <c r="AO51" s="1327"/>
      <c r="AP51" s="1327"/>
      <c r="AQ51" s="1327"/>
      <c r="AR51" s="1327"/>
      <c r="AS51" s="1327"/>
      <c r="AT51" s="1327"/>
      <c r="AU51" s="1327"/>
      <c r="AV51" s="1327"/>
      <c r="AW51" s="1327"/>
      <c r="AX51" s="1327"/>
      <c r="AY51" s="1327"/>
      <c r="AZ51" s="1327"/>
      <c r="BA51" s="1327"/>
      <c r="BB51" s="1327" t="s">
        <v>609</v>
      </c>
      <c r="BC51" s="1327"/>
      <c r="BD51" s="1327"/>
      <c r="BE51" s="1327"/>
      <c r="BF51" s="1327"/>
      <c r="BG51" s="1327"/>
      <c r="BH51" s="1327"/>
      <c r="BI51" s="1327"/>
      <c r="BJ51" s="1327"/>
      <c r="BK51" s="1327"/>
      <c r="BL51" s="1327"/>
      <c r="BM51" s="1327"/>
      <c r="BN51" s="1327"/>
      <c r="BO51" s="1327"/>
      <c r="BP51" s="1325">
        <v>67.8</v>
      </c>
      <c r="BQ51" s="1325"/>
      <c r="BR51" s="1325"/>
      <c r="BS51" s="1325"/>
      <c r="BT51" s="1325"/>
      <c r="BU51" s="1325"/>
      <c r="BV51" s="1325"/>
      <c r="BW51" s="1325"/>
      <c r="BX51" s="1325">
        <v>66.400000000000006</v>
      </c>
      <c r="BY51" s="1325"/>
      <c r="BZ51" s="1325"/>
      <c r="CA51" s="1325"/>
      <c r="CB51" s="1325"/>
      <c r="CC51" s="1325"/>
      <c r="CD51" s="1325"/>
      <c r="CE51" s="1325"/>
      <c r="CF51" s="1325">
        <v>65.400000000000006</v>
      </c>
      <c r="CG51" s="1325"/>
      <c r="CH51" s="1325"/>
      <c r="CI51" s="1325"/>
      <c r="CJ51" s="1325"/>
      <c r="CK51" s="1325"/>
      <c r="CL51" s="1325"/>
      <c r="CM51" s="1325"/>
      <c r="CN51" s="1325">
        <v>72.599999999999994</v>
      </c>
      <c r="CO51" s="1325"/>
      <c r="CP51" s="1325"/>
      <c r="CQ51" s="1325"/>
      <c r="CR51" s="1325"/>
      <c r="CS51" s="1325"/>
      <c r="CT51" s="1325"/>
      <c r="CU51" s="1325"/>
      <c r="CV51" s="1325">
        <v>92.7</v>
      </c>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610</v>
      </c>
      <c r="BC53" s="1327"/>
      <c r="BD53" s="1327"/>
      <c r="BE53" s="1327"/>
      <c r="BF53" s="1327"/>
      <c r="BG53" s="1327"/>
      <c r="BH53" s="1327"/>
      <c r="BI53" s="1327"/>
      <c r="BJ53" s="1327"/>
      <c r="BK53" s="1327"/>
      <c r="BL53" s="1327"/>
      <c r="BM53" s="1327"/>
      <c r="BN53" s="1327"/>
      <c r="BO53" s="1327"/>
      <c r="BP53" s="1325">
        <v>59.7</v>
      </c>
      <c r="BQ53" s="1325"/>
      <c r="BR53" s="1325"/>
      <c r="BS53" s="1325"/>
      <c r="BT53" s="1325"/>
      <c r="BU53" s="1325"/>
      <c r="BV53" s="1325"/>
      <c r="BW53" s="1325"/>
      <c r="BX53" s="1325">
        <v>61.4</v>
      </c>
      <c r="BY53" s="1325"/>
      <c r="BZ53" s="1325"/>
      <c r="CA53" s="1325"/>
      <c r="CB53" s="1325"/>
      <c r="CC53" s="1325"/>
      <c r="CD53" s="1325"/>
      <c r="CE53" s="1325"/>
      <c r="CF53" s="1325">
        <v>62.9</v>
      </c>
      <c r="CG53" s="1325"/>
      <c r="CH53" s="1325"/>
      <c r="CI53" s="1325"/>
      <c r="CJ53" s="1325"/>
      <c r="CK53" s="1325"/>
      <c r="CL53" s="1325"/>
      <c r="CM53" s="1325"/>
      <c r="CN53" s="1325">
        <v>68.400000000000006</v>
      </c>
      <c r="CO53" s="1325"/>
      <c r="CP53" s="1325"/>
      <c r="CQ53" s="1325"/>
      <c r="CR53" s="1325"/>
      <c r="CS53" s="1325"/>
      <c r="CT53" s="1325"/>
      <c r="CU53" s="1325"/>
      <c r="CV53" s="1325">
        <v>70.5</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611</v>
      </c>
      <c r="AO55" s="1324"/>
      <c r="AP55" s="1324"/>
      <c r="AQ55" s="1324"/>
      <c r="AR55" s="1324"/>
      <c r="AS55" s="1324"/>
      <c r="AT55" s="1324"/>
      <c r="AU55" s="1324"/>
      <c r="AV55" s="1324"/>
      <c r="AW55" s="1324"/>
      <c r="AX55" s="1324"/>
      <c r="AY55" s="1324"/>
      <c r="AZ55" s="1324"/>
      <c r="BA55" s="1324"/>
      <c r="BB55" s="1327" t="s">
        <v>609</v>
      </c>
      <c r="BC55" s="1327"/>
      <c r="BD55" s="1327"/>
      <c r="BE55" s="1327"/>
      <c r="BF55" s="1327"/>
      <c r="BG55" s="1327"/>
      <c r="BH55" s="1327"/>
      <c r="BI55" s="1327"/>
      <c r="BJ55" s="1327"/>
      <c r="BK55" s="1327"/>
      <c r="BL55" s="1327"/>
      <c r="BM55" s="1327"/>
      <c r="BN55" s="1327"/>
      <c r="BO55" s="1327"/>
      <c r="BP55" s="1325">
        <v>33.1</v>
      </c>
      <c r="BQ55" s="1325"/>
      <c r="BR55" s="1325"/>
      <c r="BS55" s="1325"/>
      <c r="BT55" s="1325"/>
      <c r="BU55" s="1325"/>
      <c r="BV55" s="1325"/>
      <c r="BW55" s="1325"/>
      <c r="BX55" s="1325">
        <v>31.3</v>
      </c>
      <c r="BY55" s="1325"/>
      <c r="BZ55" s="1325"/>
      <c r="CA55" s="1325"/>
      <c r="CB55" s="1325"/>
      <c r="CC55" s="1325"/>
      <c r="CD55" s="1325"/>
      <c r="CE55" s="1325"/>
      <c r="CF55" s="1325">
        <v>25.3</v>
      </c>
      <c r="CG55" s="1325"/>
      <c r="CH55" s="1325"/>
      <c r="CI55" s="1325"/>
      <c r="CJ55" s="1325"/>
      <c r="CK55" s="1325"/>
      <c r="CL55" s="1325"/>
      <c r="CM55" s="1325"/>
      <c r="CN55" s="1325">
        <v>25.5</v>
      </c>
      <c r="CO55" s="1325"/>
      <c r="CP55" s="1325"/>
      <c r="CQ55" s="1325"/>
      <c r="CR55" s="1325"/>
      <c r="CS55" s="1325"/>
      <c r="CT55" s="1325"/>
      <c r="CU55" s="1325"/>
      <c r="CV55" s="1325">
        <v>25.1</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610</v>
      </c>
      <c r="BC57" s="1327"/>
      <c r="BD57" s="1327"/>
      <c r="BE57" s="1327"/>
      <c r="BF57" s="1327"/>
      <c r="BG57" s="1327"/>
      <c r="BH57" s="1327"/>
      <c r="BI57" s="1327"/>
      <c r="BJ57" s="1327"/>
      <c r="BK57" s="1327"/>
      <c r="BL57" s="1327"/>
      <c r="BM57" s="1327"/>
      <c r="BN57" s="1327"/>
      <c r="BO57" s="1327"/>
      <c r="BP57" s="1325">
        <v>57.2</v>
      </c>
      <c r="BQ57" s="1325"/>
      <c r="BR57" s="1325"/>
      <c r="BS57" s="1325"/>
      <c r="BT57" s="1325"/>
      <c r="BU57" s="1325"/>
      <c r="BV57" s="1325"/>
      <c r="BW57" s="1325"/>
      <c r="BX57" s="1325">
        <v>58.5</v>
      </c>
      <c r="BY57" s="1325"/>
      <c r="BZ57" s="1325"/>
      <c r="CA57" s="1325"/>
      <c r="CB57" s="1325"/>
      <c r="CC57" s="1325"/>
      <c r="CD57" s="1325"/>
      <c r="CE57" s="1325"/>
      <c r="CF57" s="1325">
        <v>59.8</v>
      </c>
      <c r="CG57" s="1325"/>
      <c r="CH57" s="1325"/>
      <c r="CI57" s="1325"/>
      <c r="CJ57" s="1325"/>
      <c r="CK57" s="1325"/>
      <c r="CL57" s="1325"/>
      <c r="CM57" s="1325"/>
      <c r="CN57" s="1325">
        <v>61.1</v>
      </c>
      <c r="CO57" s="1325"/>
      <c r="CP57" s="1325"/>
      <c r="CQ57" s="1325"/>
      <c r="CR57" s="1325"/>
      <c r="CS57" s="1325"/>
      <c r="CT57" s="1325"/>
      <c r="CU57" s="1325"/>
      <c r="CV57" s="1325">
        <v>61</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612</v>
      </c>
    </row>
    <row r="64" spans="1:109" x14ac:dyDescent="0.15">
      <c r="B64" s="397"/>
      <c r="G64" s="404"/>
      <c r="I64" s="417"/>
      <c r="J64" s="417"/>
      <c r="K64" s="417"/>
      <c r="L64" s="417"/>
      <c r="M64" s="417"/>
      <c r="N64" s="418"/>
      <c r="AM64" s="404"/>
      <c r="AN64" s="404" t="s">
        <v>606</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613</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607</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560</v>
      </c>
      <c r="BQ72" s="1324"/>
      <c r="BR72" s="1324"/>
      <c r="BS72" s="1324"/>
      <c r="BT72" s="1324"/>
      <c r="BU72" s="1324"/>
      <c r="BV72" s="1324"/>
      <c r="BW72" s="1324"/>
      <c r="BX72" s="1324" t="s">
        <v>561</v>
      </c>
      <c r="BY72" s="1324"/>
      <c r="BZ72" s="1324"/>
      <c r="CA72" s="1324"/>
      <c r="CB72" s="1324"/>
      <c r="CC72" s="1324"/>
      <c r="CD72" s="1324"/>
      <c r="CE72" s="1324"/>
      <c r="CF72" s="1324" t="s">
        <v>562</v>
      </c>
      <c r="CG72" s="1324"/>
      <c r="CH72" s="1324"/>
      <c r="CI72" s="1324"/>
      <c r="CJ72" s="1324"/>
      <c r="CK72" s="1324"/>
      <c r="CL72" s="1324"/>
      <c r="CM72" s="1324"/>
      <c r="CN72" s="1324" t="s">
        <v>563</v>
      </c>
      <c r="CO72" s="1324"/>
      <c r="CP72" s="1324"/>
      <c r="CQ72" s="1324"/>
      <c r="CR72" s="1324"/>
      <c r="CS72" s="1324"/>
      <c r="CT72" s="1324"/>
      <c r="CU72" s="1324"/>
      <c r="CV72" s="1324" t="s">
        <v>564</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608</v>
      </c>
      <c r="AO73" s="1327"/>
      <c r="AP73" s="1327"/>
      <c r="AQ73" s="1327"/>
      <c r="AR73" s="1327"/>
      <c r="AS73" s="1327"/>
      <c r="AT73" s="1327"/>
      <c r="AU73" s="1327"/>
      <c r="AV73" s="1327"/>
      <c r="AW73" s="1327"/>
      <c r="AX73" s="1327"/>
      <c r="AY73" s="1327"/>
      <c r="AZ73" s="1327"/>
      <c r="BA73" s="1327"/>
      <c r="BB73" s="1327" t="s">
        <v>609</v>
      </c>
      <c r="BC73" s="1327"/>
      <c r="BD73" s="1327"/>
      <c r="BE73" s="1327"/>
      <c r="BF73" s="1327"/>
      <c r="BG73" s="1327"/>
      <c r="BH73" s="1327"/>
      <c r="BI73" s="1327"/>
      <c r="BJ73" s="1327"/>
      <c r="BK73" s="1327"/>
      <c r="BL73" s="1327"/>
      <c r="BM73" s="1327"/>
      <c r="BN73" s="1327"/>
      <c r="BO73" s="1327"/>
      <c r="BP73" s="1325">
        <v>67.8</v>
      </c>
      <c r="BQ73" s="1325"/>
      <c r="BR73" s="1325"/>
      <c r="BS73" s="1325"/>
      <c r="BT73" s="1325"/>
      <c r="BU73" s="1325"/>
      <c r="BV73" s="1325"/>
      <c r="BW73" s="1325"/>
      <c r="BX73" s="1325">
        <v>66.400000000000006</v>
      </c>
      <c r="BY73" s="1325"/>
      <c r="BZ73" s="1325"/>
      <c r="CA73" s="1325"/>
      <c r="CB73" s="1325"/>
      <c r="CC73" s="1325"/>
      <c r="CD73" s="1325"/>
      <c r="CE73" s="1325"/>
      <c r="CF73" s="1325">
        <v>65.400000000000006</v>
      </c>
      <c r="CG73" s="1325"/>
      <c r="CH73" s="1325"/>
      <c r="CI73" s="1325"/>
      <c r="CJ73" s="1325"/>
      <c r="CK73" s="1325"/>
      <c r="CL73" s="1325"/>
      <c r="CM73" s="1325"/>
      <c r="CN73" s="1325">
        <v>72.599999999999994</v>
      </c>
      <c r="CO73" s="1325"/>
      <c r="CP73" s="1325"/>
      <c r="CQ73" s="1325"/>
      <c r="CR73" s="1325"/>
      <c r="CS73" s="1325"/>
      <c r="CT73" s="1325"/>
      <c r="CU73" s="1325"/>
      <c r="CV73" s="1325">
        <v>92.7</v>
      </c>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614</v>
      </c>
      <c r="BC75" s="1327"/>
      <c r="BD75" s="1327"/>
      <c r="BE75" s="1327"/>
      <c r="BF75" s="1327"/>
      <c r="BG75" s="1327"/>
      <c r="BH75" s="1327"/>
      <c r="BI75" s="1327"/>
      <c r="BJ75" s="1327"/>
      <c r="BK75" s="1327"/>
      <c r="BL75" s="1327"/>
      <c r="BM75" s="1327"/>
      <c r="BN75" s="1327"/>
      <c r="BO75" s="1327"/>
      <c r="BP75" s="1325">
        <v>8.1999999999999993</v>
      </c>
      <c r="BQ75" s="1325"/>
      <c r="BR75" s="1325"/>
      <c r="BS75" s="1325"/>
      <c r="BT75" s="1325"/>
      <c r="BU75" s="1325"/>
      <c r="BV75" s="1325"/>
      <c r="BW75" s="1325"/>
      <c r="BX75" s="1325">
        <v>8.1</v>
      </c>
      <c r="BY75" s="1325"/>
      <c r="BZ75" s="1325"/>
      <c r="CA75" s="1325"/>
      <c r="CB75" s="1325"/>
      <c r="CC75" s="1325"/>
      <c r="CD75" s="1325"/>
      <c r="CE75" s="1325"/>
      <c r="CF75" s="1325">
        <v>8.3000000000000007</v>
      </c>
      <c r="CG75" s="1325"/>
      <c r="CH75" s="1325"/>
      <c r="CI75" s="1325"/>
      <c r="CJ75" s="1325"/>
      <c r="CK75" s="1325"/>
      <c r="CL75" s="1325"/>
      <c r="CM75" s="1325"/>
      <c r="CN75" s="1325">
        <v>8.5</v>
      </c>
      <c r="CO75" s="1325"/>
      <c r="CP75" s="1325"/>
      <c r="CQ75" s="1325"/>
      <c r="CR75" s="1325"/>
      <c r="CS75" s="1325"/>
      <c r="CT75" s="1325"/>
      <c r="CU75" s="1325"/>
      <c r="CV75" s="1325">
        <v>8.6999999999999993</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611</v>
      </c>
      <c r="AO77" s="1324"/>
      <c r="AP77" s="1324"/>
      <c r="AQ77" s="1324"/>
      <c r="AR77" s="1324"/>
      <c r="AS77" s="1324"/>
      <c r="AT77" s="1324"/>
      <c r="AU77" s="1324"/>
      <c r="AV77" s="1324"/>
      <c r="AW77" s="1324"/>
      <c r="AX77" s="1324"/>
      <c r="AY77" s="1324"/>
      <c r="AZ77" s="1324"/>
      <c r="BA77" s="1324"/>
      <c r="BB77" s="1327" t="s">
        <v>609</v>
      </c>
      <c r="BC77" s="1327"/>
      <c r="BD77" s="1327"/>
      <c r="BE77" s="1327"/>
      <c r="BF77" s="1327"/>
      <c r="BG77" s="1327"/>
      <c r="BH77" s="1327"/>
      <c r="BI77" s="1327"/>
      <c r="BJ77" s="1327"/>
      <c r="BK77" s="1327"/>
      <c r="BL77" s="1327"/>
      <c r="BM77" s="1327"/>
      <c r="BN77" s="1327"/>
      <c r="BO77" s="1327"/>
      <c r="BP77" s="1325">
        <v>33.1</v>
      </c>
      <c r="BQ77" s="1325"/>
      <c r="BR77" s="1325"/>
      <c r="BS77" s="1325"/>
      <c r="BT77" s="1325"/>
      <c r="BU77" s="1325"/>
      <c r="BV77" s="1325"/>
      <c r="BW77" s="1325"/>
      <c r="BX77" s="1325">
        <v>31.3</v>
      </c>
      <c r="BY77" s="1325"/>
      <c r="BZ77" s="1325"/>
      <c r="CA77" s="1325"/>
      <c r="CB77" s="1325"/>
      <c r="CC77" s="1325"/>
      <c r="CD77" s="1325"/>
      <c r="CE77" s="1325"/>
      <c r="CF77" s="1325">
        <v>25.3</v>
      </c>
      <c r="CG77" s="1325"/>
      <c r="CH77" s="1325"/>
      <c r="CI77" s="1325"/>
      <c r="CJ77" s="1325"/>
      <c r="CK77" s="1325"/>
      <c r="CL77" s="1325"/>
      <c r="CM77" s="1325"/>
      <c r="CN77" s="1325">
        <v>25.5</v>
      </c>
      <c r="CO77" s="1325"/>
      <c r="CP77" s="1325"/>
      <c r="CQ77" s="1325"/>
      <c r="CR77" s="1325"/>
      <c r="CS77" s="1325"/>
      <c r="CT77" s="1325"/>
      <c r="CU77" s="1325"/>
      <c r="CV77" s="1325">
        <v>25.1</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614</v>
      </c>
      <c r="BC79" s="1327"/>
      <c r="BD79" s="1327"/>
      <c r="BE79" s="1327"/>
      <c r="BF79" s="1327"/>
      <c r="BG79" s="1327"/>
      <c r="BH79" s="1327"/>
      <c r="BI79" s="1327"/>
      <c r="BJ79" s="1327"/>
      <c r="BK79" s="1327"/>
      <c r="BL79" s="1327"/>
      <c r="BM79" s="1327"/>
      <c r="BN79" s="1327"/>
      <c r="BO79" s="1327"/>
      <c r="BP79" s="1325">
        <v>7.5</v>
      </c>
      <c r="BQ79" s="1325"/>
      <c r="BR79" s="1325"/>
      <c r="BS79" s="1325"/>
      <c r="BT79" s="1325"/>
      <c r="BU79" s="1325"/>
      <c r="BV79" s="1325"/>
      <c r="BW79" s="1325"/>
      <c r="BX79" s="1325">
        <v>7.2</v>
      </c>
      <c r="BY79" s="1325"/>
      <c r="BZ79" s="1325"/>
      <c r="CA79" s="1325"/>
      <c r="CB79" s="1325"/>
      <c r="CC79" s="1325"/>
      <c r="CD79" s="1325"/>
      <c r="CE79" s="1325"/>
      <c r="CF79" s="1325">
        <v>6.9</v>
      </c>
      <c r="CG79" s="1325"/>
      <c r="CH79" s="1325"/>
      <c r="CI79" s="1325"/>
      <c r="CJ79" s="1325"/>
      <c r="CK79" s="1325"/>
      <c r="CL79" s="1325"/>
      <c r="CM79" s="1325"/>
      <c r="CN79" s="1325">
        <v>6.6</v>
      </c>
      <c r="CO79" s="1325"/>
      <c r="CP79" s="1325"/>
      <c r="CQ79" s="1325"/>
      <c r="CR79" s="1325"/>
      <c r="CS79" s="1325"/>
      <c r="CT79" s="1325"/>
      <c r="CU79" s="1325"/>
      <c r="CV79" s="1325">
        <v>6.4</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L1CAoQaZJseCWT5oP8zVgUI4A7hgIxvaY3GymrfSDH35QaHGM8wgYiKzoSz9NJV7yRBMUhO99XSKmruV6rxj4w==" saltValue="ZwdavrgvzxKqL3tQaQ2yR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2"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b07ExwV7BMmcRl73kh7dtqIntIMEudldouCujQHKx19qeUo8rCFd8HYT0KjFXGLhQDeLLj8qiKfPG/HiAhBmfQ==" saltValue="I+QockzOWsDyQB7+OgaNnw==" spinCount="100000" sheet="1" objects="1" scenarios="1"/>
  <dataConsolidate/>
  <phoneticPr fontId="2"/>
  <printOptions horizontalCentered="1" verticalCentered="1"/>
  <pageMargins left="0" right="0" top="0.19685039370078741" bottom="0" header="0.39370078740157483" footer="0"/>
  <pageSetup paperSize="8" scale="52"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507</v>
      </c>
    </row>
  </sheetData>
  <sheetProtection algorithmName="SHA-512" hashValue="RQbSprCN0NE0bf/glEz1fP4Y3hneCj7CicE1D/adIwY7wMPJcjhIQjPGDgsBF5AvKuTZAQ4Nw/uyTSHpHXVWNg==" saltValue="g1MfX5kGKNVRwjgs+d40FA==" spinCount="100000" sheet="1" objects="1" scenarios="1"/>
  <dataConsolidate/>
  <phoneticPr fontId="2"/>
  <printOptions horizontalCentered="1" verticalCentered="1"/>
  <pageMargins left="0" right="0" top="0.19685039370078741" bottom="0" header="0.39370078740157483" footer="0"/>
  <pageSetup paperSize="8" scale="52"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557</v>
      </c>
      <c r="G2" s="157"/>
      <c r="H2" s="158"/>
    </row>
    <row r="3" spans="1:8" x14ac:dyDescent="0.15">
      <c r="A3" s="154" t="s">
        <v>550</v>
      </c>
      <c r="B3" s="159"/>
      <c r="C3" s="160"/>
      <c r="D3" s="161">
        <v>59352</v>
      </c>
      <c r="E3" s="162"/>
      <c r="F3" s="163">
        <v>57295</v>
      </c>
      <c r="G3" s="164"/>
      <c r="H3" s="165"/>
    </row>
    <row r="4" spans="1:8" x14ac:dyDescent="0.15">
      <c r="A4" s="166"/>
      <c r="B4" s="167"/>
      <c r="C4" s="168"/>
      <c r="D4" s="169">
        <v>29502</v>
      </c>
      <c r="E4" s="170"/>
      <c r="F4" s="171">
        <v>32771</v>
      </c>
      <c r="G4" s="172"/>
      <c r="H4" s="173"/>
    </row>
    <row r="5" spans="1:8" x14ac:dyDescent="0.15">
      <c r="A5" s="154" t="s">
        <v>552</v>
      </c>
      <c r="B5" s="159"/>
      <c r="C5" s="160"/>
      <c r="D5" s="161">
        <v>44396</v>
      </c>
      <c r="E5" s="162"/>
      <c r="F5" s="163">
        <v>54110</v>
      </c>
      <c r="G5" s="164"/>
      <c r="H5" s="165"/>
    </row>
    <row r="6" spans="1:8" x14ac:dyDescent="0.15">
      <c r="A6" s="166"/>
      <c r="B6" s="167"/>
      <c r="C6" s="168"/>
      <c r="D6" s="169">
        <v>27341</v>
      </c>
      <c r="E6" s="170"/>
      <c r="F6" s="171">
        <v>30620</v>
      </c>
      <c r="G6" s="172"/>
      <c r="H6" s="173"/>
    </row>
    <row r="7" spans="1:8" x14ac:dyDescent="0.15">
      <c r="A7" s="154" t="s">
        <v>553</v>
      </c>
      <c r="B7" s="159"/>
      <c r="C7" s="160"/>
      <c r="D7" s="161">
        <v>51914</v>
      </c>
      <c r="E7" s="162"/>
      <c r="F7" s="163">
        <v>54684</v>
      </c>
      <c r="G7" s="164"/>
      <c r="H7" s="165"/>
    </row>
    <row r="8" spans="1:8" x14ac:dyDescent="0.15">
      <c r="A8" s="166"/>
      <c r="B8" s="167"/>
      <c r="C8" s="168"/>
      <c r="D8" s="169">
        <v>30327</v>
      </c>
      <c r="E8" s="170"/>
      <c r="F8" s="171">
        <v>32829</v>
      </c>
      <c r="G8" s="172"/>
      <c r="H8" s="173"/>
    </row>
    <row r="9" spans="1:8" x14ac:dyDescent="0.15">
      <c r="A9" s="154" t="s">
        <v>554</v>
      </c>
      <c r="B9" s="159"/>
      <c r="C9" s="160"/>
      <c r="D9" s="161">
        <v>63433</v>
      </c>
      <c r="E9" s="162"/>
      <c r="F9" s="163">
        <v>62383</v>
      </c>
      <c r="G9" s="164"/>
      <c r="H9" s="165"/>
    </row>
    <row r="10" spans="1:8" x14ac:dyDescent="0.15">
      <c r="A10" s="166"/>
      <c r="B10" s="167"/>
      <c r="C10" s="168"/>
      <c r="D10" s="169">
        <v>36292</v>
      </c>
      <c r="E10" s="170"/>
      <c r="F10" s="171">
        <v>35325</v>
      </c>
      <c r="G10" s="172"/>
      <c r="H10" s="173"/>
    </row>
    <row r="11" spans="1:8" x14ac:dyDescent="0.15">
      <c r="A11" s="154" t="s">
        <v>555</v>
      </c>
      <c r="B11" s="159"/>
      <c r="C11" s="160"/>
      <c r="D11" s="161">
        <v>103401</v>
      </c>
      <c r="E11" s="162"/>
      <c r="F11" s="163">
        <v>63812</v>
      </c>
      <c r="G11" s="164"/>
      <c r="H11" s="165"/>
    </row>
    <row r="12" spans="1:8" x14ac:dyDescent="0.15">
      <c r="A12" s="166"/>
      <c r="B12" s="167"/>
      <c r="C12" s="174"/>
      <c r="D12" s="169">
        <v>38811</v>
      </c>
      <c r="E12" s="170"/>
      <c r="F12" s="171">
        <v>33848</v>
      </c>
      <c r="G12" s="172"/>
      <c r="H12" s="173"/>
    </row>
    <row r="13" spans="1:8" x14ac:dyDescent="0.15">
      <c r="A13" s="154"/>
      <c r="B13" s="159"/>
      <c r="C13" s="175"/>
      <c r="D13" s="176">
        <v>64499</v>
      </c>
      <c r="E13" s="177"/>
      <c r="F13" s="178">
        <v>58457</v>
      </c>
      <c r="G13" s="179"/>
      <c r="H13" s="165"/>
    </row>
    <row r="14" spans="1:8" x14ac:dyDescent="0.15">
      <c r="A14" s="166"/>
      <c r="B14" s="167"/>
      <c r="C14" s="168"/>
      <c r="D14" s="169">
        <v>32455</v>
      </c>
      <c r="E14" s="170"/>
      <c r="F14" s="171">
        <v>33079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3.75</v>
      </c>
      <c r="C19" s="180">
        <f>ROUND(VALUE(SUBSTITUTE(実質収支比率等に係る経年分析!G$48,"▲","-")),2)</f>
        <v>4.72</v>
      </c>
      <c r="D19" s="180">
        <f>ROUND(VALUE(SUBSTITUTE(実質収支比率等に係る経年分析!H$48,"▲","-")),2)</f>
        <v>4.9800000000000004</v>
      </c>
      <c r="E19" s="180">
        <f>ROUND(VALUE(SUBSTITUTE(実質収支比率等に係る経年分析!I$48,"▲","-")),2)</f>
        <v>3.72</v>
      </c>
      <c r="F19" s="180">
        <f>ROUND(VALUE(SUBSTITUTE(実質収支比率等に係る経年分析!J$48,"▲","-")),2)</f>
        <v>4.38</v>
      </c>
    </row>
    <row r="20" spans="1:11" x14ac:dyDescent="0.15">
      <c r="A20" s="180" t="s">
        <v>55</v>
      </c>
      <c r="B20" s="180">
        <f>ROUND(VALUE(SUBSTITUTE(実質収支比率等に係る経年分析!F$47,"▲","-")),2)</f>
        <v>20.18</v>
      </c>
      <c r="C20" s="180">
        <f>ROUND(VALUE(SUBSTITUTE(実質収支比率等に係る経年分析!G$47,"▲","-")),2)</f>
        <v>19.68</v>
      </c>
      <c r="D20" s="180">
        <f>ROUND(VALUE(SUBSTITUTE(実質収支比率等に係る経年分析!H$47,"▲","-")),2)</f>
        <v>19.02</v>
      </c>
      <c r="E20" s="180">
        <f>ROUND(VALUE(SUBSTITUTE(実質収支比率等に係る経年分析!I$47,"▲","-")),2)</f>
        <v>17.190000000000001</v>
      </c>
      <c r="F20" s="180">
        <f>ROUND(VALUE(SUBSTITUTE(実質収支比率等に係る経年分析!J$47,"▲","-")),2)</f>
        <v>12.77</v>
      </c>
    </row>
    <row r="21" spans="1:11" x14ac:dyDescent="0.15">
      <c r="A21" s="180" t="s">
        <v>56</v>
      </c>
      <c r="B21" s="180">
        <f>IF(ISNUMBER(VALUE(SUBSTITUTE(実質収支比率等に係る経年分析!F$49,"▲","-"))),ROUND(VALUE(SUBSTITUTE(実質収支比率等に係る経年分析!F$49,"▲","-")),2),NA())</f>
        <v>-9.58</v>
      </c>
      <c r="C21" s="180">
        <f>IF(ISNUMBER(VALUE(SUBSTITUTE(実質収支比率等に係る経年分析!G$49,"▲","-"))),ROUND(VALUE(SUBSTITUTE(実質収支比率等に係る経年分析!G$49,"▲","-")),2),NA())</f>
        <v>-1.55</v>
      </c>
      <c r="D21" s="180">
        <f>IF(ISNUMBER(VALUE(SUBSTITUTE(実質収支比率等に係る経年分析!H$49,"▲","-"))),ROUND(VALUE(SUBSTITUTE(実質収支比率等に係る経年分析!H$49,"▲","-")),2),NA())</f>
        <v>-2.81</v>
      </c>
      <c r="E21" s="180">
        <f>IF(ISNUMBER(VALUE(SUBSTITUTE(実質収支比率等に係る経年分析!I$49,"▲","-"))),ROUND(VALUE(SUBSTITUTE(実質収支比率等に係る経年分析!I$49,"▲","-")),2),NA())</f>
        <v>-5.87</v>
      </c>
      <c r="F21" s="180">
        <f>IF(ISNUMBER(VALUE(SUBSTITUTE(実質収支比率等に係る経年分析!J$49,"▲","-"))),ROUND(VALUE(SUBSTITUTE(実質収支比率等に係る経年分析!J$49,"▲","-")),2),NA())</f>
        <v>-5.18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加賀市後期高齢者医療特別会計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0.02</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加賀市国民健康保険特別会計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1.82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2.4700000000000002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0.56999999999999995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0.21</v>
      </c>
    </row>
    <row r="32" spans="1:11" x14ac:dyDescent="0.15">
      <c r="A32" s="181" t="str">
        <f>IF(連結実質赤字比率に係る赤字・黒字の構成分析!C$38="",NA(),連結実質赤字比率に係る赤字・黒字の構成分析!C$38)</f>
        <v>加賀市下水道事業会計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0.52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0.46</v>
      </c>
    </row>
    <row r="33" spans="1:16" x14ac:dyDescent="0.15">
      <c r="A33" s="181" t="str">
        <f>IF(連結実質赤字比率に係る赤字・黒字の構成分析!C$37="",NA(),連結実質赤字比率に係る赤字・黒字の構成分析!C$37)</f>
        <v>加賀市病院事業会計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7.17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5.2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4.4800000000000004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3.67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v>
      </c>
    </row>
    <row r="34" spans="1:16" x14ac:dyDescent="0.15">
      <c r="A34" s="181" t="str">
        <f>IF(連結実質赤字比率に係る赤字・黒字の構成分析!C$36="",NA(),連結実質赤字比率に係る赤字・黒字の構成分析!C$36)</f>
        <v>加賀市介護保険特別会計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0.47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1.19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1.1100000000000001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3.74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4.71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4.97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3.72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4.37</v>
      </c>
    </row>
    <row r="36" spans="1:16" x14ac:dyDescent="0.15">
      <c r="A36" s="181" t="str">
        <f>IF(連結実質赤字比率に係る赤字・黒字の構成分析!C$34="",NA(),連結実質赤字比率に係る赤字・黒字の構成分析!C$34)</f>
        <v>加賀市水道事業会計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9.3699999999999992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11.94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13.99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15.64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13.87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3905</v>
      </c>
      <c r="E42" s="182"/>
      <c r="F42" s="182"/>
      <c r="G42" s="182">
        <f>'実質公債費比率（分子）の構造'!L$52</f>
        <v>3564</v>
      </c>
      <c r="H42" s="182"/>
      <c r="I42" s="182"/>
      <c r="J42" s="182">
        <f>'実質公債費比率（分子）の構造'!M$52</f>
        <v>3580</v>
      </c>
      <c r="K42" s="182"/>
      <c r="L42" s="182"/>
      <c r="M42" s="182">
        <f>'実質公債費比率（分子）の構造'!N$52</f>
        <v>3579</v>
      </c>
      <c r="N42" s="182"/>
      <c r="O42" s="182"/>
      <c r="P42" s="182">
        <f>'実質公債費比率（分子）の構造'!O$52</f>
        <v>3539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26</v>
      </c>
      <c r="C44" s="182"/>
      <c r="D44" s="182"/>
      <c r="E44" s="182">
        <f>'実質公債費比率（分子）の構造'!L$50</f>
        <v>26</v>
      </c>
      <c r="F44" s="182"/>
      <c r="G44" s="182"/>
      <c r="H44" s="182">
        <f>'実質公債費比率（分子）の構造'!M$50</f>
        <v>25</v>
      </c>
      <c r="I44" s="182"/>
      <c r="J44" s="182"/>
      <c r="K44" s="182">
        <f>'実質公債費比率（分子）の構造'!N$50</f>
        <v>20</v>
      </c>
      <c r="L44" s="182"/>
      <c r="M44" s="182"/>
      <c r="N44" s="182">
        <f>'実質公債費比率（分子）の構造'!O$50</f>
        <v>20</v>
      </c>
      <c r="O44" s="182"/>
      <c r="P44" s="182"/>
    </row>
    <row r="45" spans="1:16" x14ac:dyDescent="0.15">
      <c r="A45" s="182" t="s">
        <v>66</v>
      </c>
      <c r="B45" s="182">
        <f>'実質公債費比率（分子）の構造'!K$49</f>
        <v>0</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f>'実質公債費比率（分子）の構造'!O$49</f>
        <v>0</v>
      </c>
      <c r="O45" s="182"/>
      <c r="P45" s="182"/>
    </row>
    <row r="46" spans="1:16" x14ac:dyDescent="0.15">
      <c r="A46" s="182" t="s">
        <v>67</v>
      </c>
      <c r="B46" s="182">
        <f>'実質公債費比率（分子）の構造'!K$48</f>
        <v>1238</v>
      </c>
      <c r="C46" s="182"/>
      <c r="D46" s="182"/>
      <c r="E46" s="182">
        <f>'実質公債費比率（分子）の構造'!L$48</f>
        <v>1498</v>
      </c>
      <c r="F46" s="182"/>
      <c r="G46" s="182"/>
      <c r="H46" s="182">
        <f>'実質公債費比率（分子）の構造'!M$48</f>
        <v>1581</v>
      </c>
      <c r="I46" s="182"/>
      <c r="J46" s="182"/>
      <c r="K46" s="182">
        <f>'実質公債費比率（分子）の構造'!N$48</f>
        <v>1604</v>
      </c>
      <c r="L46" s="182"/>
      <c r="M46" s="182"/>
      <c r="N46" s="182">
        <f>'実質公債費比率（分子）の構造'!O$48</f>
        <v>1662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3821</v>
      </c>
      <c r="C49" s="182"/>
      <c r="D49" s="182"/>
      <c r="E49" s="182">
        <f>'実質公債費比率（分子）の構造'!L$45</f>
        <v>3343</v>
      </c>
      <c r="F49" s="182"/>
      <c r="G49" s="182"/>
      <c r="H49" s="182">
        <f>'実質公債費比率（分子）の構造'!M$45</f>
        <v>3231</v>
      </c>
      <c r="I49" s="182"/>
      <c r="J49" s="182"/>
      <c r="K49" s="182">
        <f>'実質公債費比率（分子）の構造'!N$45</f>
        <v>3175</v>
      </c>
      <c r="L49" s="182"/>
      <c r="M49" s="182"/>
      <c r="N49" s="182">
        <f>'実質公債費比率（分子）の構造'!O$45</f>
        <v>3273</v>
      </c>
      <c r="O49" s="182"/>
      <c r="P49" s="182"/>
    </row>
    <row r="50" spans="1:16" x14ac:dyDescent="0.15">
      <c r="A50" s="182" t="s">
        <v>71</v>
      </c>
      <c r="B50" s="182" t="e">
        <f>NA()</f>
        <v>#N/A</v>
      </c>
      <c r="C50" s="182">
        <f>IF(ISNUMBER('実質公債費比率（分子）の構造'!K$53),'実質公債費比率（分子）の構造'!K$53,NA())</f>
        <v>1180</v>
      </c>
      <c r="D50" s="182" t="e">
        <f>NA()</f>
        <v>#N/A</v>
      </c>
      <c r="E50" s="182" t="e">
        <f>NA()</f>
        <v>#N/A</v>
      </c>
      <c r="F50" s="182">
        <f>IF(ISNUMBER('実質公債費比率（分子）の構造'!L$53),'実質公債費比率（分子）の構造'!L$53,NA())</f>
        <v>1303</v>
      </c>
      <c r="G50" s="182" t="e">
        <f>NA()</f>
        <v>#N/A</v>
      </c>
      <c r="H50" s="182" t="e">
        <f>NA()</f>
        <v>#N/A</v>
      </c>
      <c r="I50" s="182">
        <f>IF(ISNUMBER('実質公債費比率（分子）の構造'!M$53),'実質公債費比率（分子）の構造'!M$53,NA())</f>
        <v>1257</v>
      </c>
      <c r="J50" s="182" t="e">
        <f>NA()</f>
        <v>#N/A</v>
      </c>
      <c r="K50" s="182" t="e">
        <f>NA()</f>
        <v>#N/A</v>
      </c>
      <c r="L50" s="182">
        <f>IF(ISNUMBER('実質公債費比率（分子）の構造'!N$53),'実質公債費比率（分子）の構造'!N$53,NA())</f>
        <v>1220</v>
      </c>
      <c r="M50" s="182" t="e">
        <f>NA()</f>
        <v>#N/A</v>
      </c>
      <c r="N50" s="182" t="e">
        <f>NA()</f>
        <v>#N/A</v>
      </c>
      <c r="O50" s="182">
        <f>IF(ISNUMBER('実質公債費比率（分子）の構造'!O$53),'実質公債費比率（分子）の構造'!O$53,NA())</f>
        <v>1416</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38889</v>
      </c>
      <c r="E56" s="181"/>
      <c r="F56" s="181"/>
      <c r="G56" s="181">
        <f>'将来負担比率（分子）の構造'!J$52</f>
        <v>38506</v>
      </c>
      <c r="H56" s="181"/>
      <c r="I56" s="181"/>
      <c r="J56" s="181">
        <f>'将来負担比率（分子）の構造'!K$52</f>
        <v>38009</v>
      </c>
      <c r="K56" s="181"/>
      <c r="L56" s="181"/>
      <c r="M56" s="181">
        <f>'将来負担比率（分子）の構造'!L$52</f>
        <v>37666</v>
      </c>
      <c r="N56" s="181"/>
      <c r="O56" s="181"/>
      <c r="P56" s="181">
        <f>'将来負担比率（分子）の構造'!M$52</f>
        <v>37283</v>
      </c>
    </row>
    <row r="57" spans="1:16" x14ac:dyDescent="0.15">
      <c r="A57" s="181" t="s">
        <v>42</v>
      </c>
      <c r="B57" s="181"/>
      <c r="C57" s="181"/>
      <c r="D57" s="181">
        <f>'将来負担比率（分子）の構造'!I$51</f>
        <v>4943</v>
      </c>
      <c r="E57" s="181"/>
      <c r="F57" s="181"/>
      <c r="G57" s="181">
        <f>'将来負担比率（分子）の構造'!J$51</f>
        <v>4711</v>
      </c>
      <c r="H57" s="181"/>
      <c r="I57" s="181"/>
      <c r="J57" s="181">
        <f>'将来負担比率（分子）の構造'!K$51</f>
        <v>4639</v>
      </c>
      <c r="K57" s="181"/>
      <c r="L57" s="181"/>
      <c r="M57" s="181">
        <f>'将来負担比率（分子）の構造'!L$51</f>
        <v>4763</v>
      </c>
      <c r="N57" s="181"/>
      <c r="O57" s="181"/>
      <c r="P57" s="181">
        <f>'将来負担比率（分子）の構造'!M$51</f>
        <v>4761</v>
      </c>
    </row>
    <row r="58" spans="1:16" x14ac:dyDescent="0.15">
      <c r="A58" s="181" t="s">
        <v>41</v>
      </c>
      <c r="B58" s="181"/>
      <c r="C58" s="181"/>
      <c r="D58" s="181">
        <f>'将来負担比率（分子）の構造'!I$50</f>
        <v>8643</v>
      </c>
      <c r="E58" s="181"/>
      <c r="F58" s="181"/>
      <c r="G58" s="181">
        <f>'将来負担比率（分子）の構造'!J$50</f>
        <v>8586</v>
      </c>
      <c r="H58" s="181"/>
      <c r="I58" s="181"/>
      <c r="J58" s="181">
        <f>'将来負担比率（分子）の構造'!K$50</f>
        <v>8312</v>
      </c>
      <c r="K58" s="181"/>
      <c r="L58" s="181"/>
      <c r="M58" s="181">
        <f>'将来負担比率（分子）の構造'!L$50</f>
        <v>7476</v>
      </c>
      <c r="N58" s="181"/>
      <c r="O58" s="181"/>
      <c r="P58" s="181">
        <f>'将来負担比率（分子）の構造'!M$50</f>
        <v>6394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f>'将来負担比率（分子）の構造'!L$46</f>
        <v>455</v>
      </c>
      <c r="L61" s="181"/>
      <c r="M61" s="181"/>
      <c r="N61" s="181">
        <f>'将来負担比率（分子）の構造'!M$46</f>
        <v>453</v>
      </c>
      <c r="O61" s="181"/>
      <c r="P61" s="181"/>
    </row>
    <row r="62" spans="1:16" x14ac:dyDescent="0.15">
      <c r="A62" s="181" t="s">
        <v>35</v>
      </c>
      <c r="B62" s="181">
        <f>'将来負担比率（分子）の構造'!I$45</f>
        <v>4095</v>
      </c>
      <c r="C62" s="181"/>
      <c r="D62" s="181"/>
      <c r="E62" s="181">
        <f>'将来負担比率（分子）の構造'!J$45</f>
        <v>4020</v>
      </c>
      <c r="F62" s="181"/>
      <c r="G62" s="181"/>
      <c r="H62" s="181">
        <f>'将来負担比率（分子）の構造'!K$45</f>
        <v>3895</v>
      </c>
      <c r="I62" s="181"/>
      <c r="J62" s="181"/>
      <c r="K62" s="181">
        <f>'将来負担比率（分子）の構造'!L$45</f>
        <v>3803</v>
      </c>
      <c r="L62" s="181"/>
      <c r="M62" s="181"/>
      <c r="N62" s="181">
        <f>'将来負担比率（分子）の構造'!M$45</f>
        <v>3743</v>
      </c>
      <c r="O62" s="181"/>
      <c r="P62" s="181"/>
    </row>
    <row r="63" spans="1:16" x14ac:dyDescent="0.15">
      <c r="A63" s="181" t="s">
        <v>34</v>
      </c>
      <c r="B63" s="181">
        <f>'将来負担比率（分子）の構造'!I$44</f>
        <v>1</v>
      </c>
      <c r="C63" s="181"/>
      <c r="D63" s="181"/>
      <c r="E63" s="181">
        <f>'将来負担比率（分子）の構造'!J$44</f>
        <v>1</v>
      </c>
      <c r="F63" s="181"/>
      <c r="G63" s="181"/>
      <c r="H63" s="181">
        <f>'将来負担比率（分子）の構造'!K$44</f>
        <v>0</v>
      </c>
      <c r="I63" s="181"/>
      <c r="J63" s="181"/>
      <c r="K63" s="181">
        <f>'将来負担比率（分子）の構造'!L$44</f>
        <v>93</v>
      </c>
      <c r="L63" s="181"/>
      <c r="M63" s="181"/>
      <c r="N63" s="181">
        <f>'将来負担比率（分子）の構造'!M$44</f>
        <v>580</v>
      </c>
      <c r="O63" s="181"/>
      <c r="P63" s="181"/>
    </row>
    <row r="64" spans="1:16" x14ac:dyDescent="0.15">
      <c r="A64" s="181" t="s">
        <v>33</v>
      </c>
      <c r="B64" s="181">
        <f>'将来負担比率（分子）の構造'!I$43</f>
        <v>21583</v>
      </c>
      <c r="C64" s="181"/>
      <c r="D64" s="181"/>
      <c r="E64" s="181">
        <f>'将来負担比率（分子）の構造'!J$43</f>
        <v>20718</v>
      </c>
      <c r="F64" s="181"/>
      <c r="G64" s="181"/>
      <c r="H64" s="181">
        <f>'将来負担比率（分子）の構造'!K$43</f>
        <v>19982</v>
      </c>
      <c r="I64" s="181"/>
      <c r="J64" s="181"/>
      <c r="K64" s="181">
        <f>'将来負担比率（分子）の構造'!L$43</f>
        <v>18907</v>
      </c>
      <c r="L64" s="181"/>
      <c r="M64" s="181"/>
      <c r="N64" s="181">
        <f>'将来負担比率（分子）の構造'!M$43</f>
        <v>19193</v>
      </c>
      <c r="O64" s="181"/>
      <c r="P64" s="181"/>
    </row>
    <row r="65" spans="1:16" x14ac:dyDescent="0.15">
      <c r="A65" s="181" t="s">
        <v>32</v>
      </c>
      <c r="B65" s="181">
        <f>'将来負担比率（分子）の構造'!I$42</f>
        <v>155</v>
      </c>
      <c r="C65" s="181"/>
      <c r="D65" s="181"/>
      <c r="E65" s="181">
        <f>'将来負担比率（分子）の構造'!J$42</f>
        <v>488</v>
      </c>
      <c r="F65" s="181"/>
      <c r="G65" s="181"/>
      <c r="H65" s="181">
        <f>'将来負担比率（分子）の構造'!K$42</f>
        <v>419</v>
      </c>
      <c r="I65" s="181"/>
      <c r="J65" s="181"/>
      <c r="K65" s="181">
        <f>'将来負担比率（分子）の構造'!L$42</f>
        <v>351</v>
      </c>
      <c r="L65" s="181"/>
      <c r="M65" s="181"/>
      <c r="N65" s="181">
        <f>'将来負担比率（分子）の構造'!M$42</f>
        <v>217</v>
      </c>
      <c r="O65" s="181"/>
      <c r="P65" s="181"/>
    </row>
    <row r="66" spans="1:16" x14ac:dyDescent="0.15">
      <c r="A66" s="181" t="s">
        <v>31</v>
      </c>
      <c r="B66" s="181">
        <f>'将来負担比率（分子）の構造'!I$41</f>
        <v>36819</v>
      </c>
      <c r="C66" s="181"/>
      <c r="D66" s="181"/>
      <c r="E66" s="181">
        <f>'将来負担比率（分子）の構造'!J$41</f>
        <v>36473</v>
      </c>
      <c r="F66" s="181"/>
      <c r="G66" s="181"/>
      <c r="H66" s="181">
        <f>'将来負担比率（分子）の構造'!K$41</f>
        <v>36379</v>
      </c>
      <c r="I66" s="181"/>
      <c r="J66" s="181"/>
      <c r="K66" s="181">
        <f>'将来負担比率（分子）の構造'!L$41</f>
        <v>36948</v>
      </c>
      <c r="L66" s="181"/>
      <c r="M66" s="181"/>
      <c r="N66" s="181">
        <f>'将来負担比率（分子）の構造'!M$41</f>
        <v>38186</v>
      </c>
      <c r="O66" s="181"/>
      <c r="P66" s="181"/>
    </row>
    <row r="67" spans="1:16" x14ac:dyDescent="0.15">
      <c r="A67" s="181" t="s">
        <v>75</v>
      </c>
      <c r="B67" s="181" t="e">
        <f>NA()</f>
        <v>#N/A</v>
      </c>
      <c r="C67" s="181">
        <f>IF(ISNUMBER('将来負担比率（分子）の構造'!I$53), IF('将来負担比率（分子）の構造'!I$53 &lt; 0, 0, '将来負担比率（分子）の構造'!I$53), NA())</f>
        <v>10179</v>
      </c>
      <c r="D67" s="181" t="e">
        <f>NA()</f>
        <v>#N/A</v>
      </c>
      <c r="E67" s="181" t="e">
        <f>NA()</f>
        <v>#N/A</v>
      </c>
      <c r="F67" s="181">
        <f>IF(ISNUMBER('将来負担比率（分子）の構造'!J$53), IF('将来負担比率（分子）の構造'!J$53 &lt; 0, 0, '将来負担比率（分子）の構造'!J$53), NA())</f>
        <v>9896</v>
      </c>
      <c r="G67" s="181" t="e">
        <f>NA()</f>
        <v>#N/A</v>
      </c>
      <c r="H67" s="181" t="e">
        <f>NA()</f>
        <v>#N/A</v>
      </c>
      <c r="I67" s="181">
        <f>IF(ISNUMBER('将来負担比率（分子）の構造'!K$53), IF('将来負担比率（分子）の構造'!K$53 &lt; 0, 0, '将来負担比率（分子）の構造'!K$53), NA())</f>
        <v>9715</v>
      </c>
      <c r="J67" s="181" t="e">
        <f>NA()</f>
        <v>#N/A</v>
      </c>
      <c r="K67" s="181" t="e">
        <f>NA()</f>
        <v>#N/A</v>
      </c>
      <c r="L67" s="181">
        <f>IF(ISNUMBER('将来負担比率（分子）の構造'!L$53), IF('将来負担比率（分子）の構造'!L$53 &lt; 0, 0, '将来負担比率（分子）の構造'!L$53), NA())</f>
        <v>10651</v>
      </c>
      <c r="M67" s="181" t="e">
        <f>NA()</f>
        <v>#N/A</v>
      </c>
      <c r="N67" s="181" t="e">
        <f>NA()</f>
        <v>#N/A</v>
      </c>
      <c r="O67" s="181">
        <f>IF(ISNUMBER('将来負担比率（分子）の構造'!M$53), IF('将来負担比率（分子）の構造'!M$53 &lt; 0, 0, '将来負担比率（分子）の構造'!M$53), NA())</f>
        <v>13933</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3412</v>
      </c>
      <c r="C72" s="185">
        <f>基金残高に係る経年分析!G55</f>
        <v>3049</v>
      </c>
      <c r="D72" s="185">
        <f>基金残高に係る経年分析!H55</f>
        <v>2311</v>
      </c>
    </row>
    <row r="73" spans="1:16" x14ac:dyDescent="0.15">
      <c r="A73" s="184" t="s">
        <v>78</v>
      </c>
      <c r="B73" s="185">
        <f>基金残高に係る経年分析!F56</f>
        <v>1229</v>
      </c>
      <c r="C73" s="185">
        <f>基金残高に係る経年分析!G56</f>
        <v>1127</v>
      </c>
      <c r="D73" s="185">
        <f>基金残高に係る経年分析!H56</f>
        <v>1015</v>
      </c>
    </row>
    <row r="74" spans="1:16" x14ac:dyDescent="0.15">
      <c r="A74" s="184" t="s">
        <v>79</v>
      </c>
      <c r="B74" s="185">
        <f>基金残高に係る経年分析!F57</f>
        <v>3358</v>
      </c>
      <c r="C74" s="185">
        <f>基金残高に係る経年分析!G57</f>
        <v>2881</v>
      </c>
      <c r="D74" s="185">
        <f>基金残高に係る経年分析!H57</f>
        <v>2612</v>
      </c>
    </row>
  </sheetData>
  <sheetProtection algorithmName="SHA-512" hashValue="wsqoda9/xxHjTBUOzBxvzn5RojPPYTzYHocgycSnwuU2gsp+caGPQPlD+b153mDy8b3UzZqqIPw3Z9sSw964AQ==" saltValue="btQo/o/5lVNkMmq5TKX5F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211</v>
      </c>
      <c r="DI1" s="662"/>
      <c r="DJ1" s="662"/>
      <c r="DK1" s="662"/>
      <c r="DL1" s="662"/>
      <c r="DM1" s="662"/>
      <c r="DN1" s="663"/>
      <c r="DO1" s="226"/>
      <c r="DP1" s="661" t="s">
        <v>212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217</v>
      </c>
      <c r="S4" s="665"/>
      <c r="T4" s="665"/>
      <c r="U4" s="665"/>
      <c r="V4" s="665"/>
      <c r="W4" s="665"/>
      <c r="X4" s="665"/>
      <c r="Y4" s="666"/>
      <c r="Z4" s="664" t="s">
        <v>218</v>
      </c>
      <c r="AA4" s="665"/>
      <c r="AB4" s="665"/>
      <c r="AC4" s="666"/>
      <c r="AD4" s="664" t="s">
        <v>219</v>
      </c>
      <c r="AE4" s="665"/>
      <c r="AF4" s="665"/>
      <c r="AG4" s="665"/>
      <c r="AH4" s="665"/>
      <c r="AI4" s="665"/>
      <c r="AJ4" s="665"/>
      <c r="AK4" s="666"/>
      <c r="AL4" s="664" t="s">
        <v>218</v>
      </c>
      <c r="AM4" s="665"/>
      <c r="AN4" s="665"/>
      <c r="AO4" s="666"/>
      <c r="AP4" s="670" t="s">
        <v>220</v>
      </c>
      <c r="AQ4" s="670"/>
      <c r="AR4" s="670"/>
      <c r="AS4" s="670"/>
      <c r="AT4" s="670"/>
      <c r="AU4" s="670"/>
      <c r="AV4" s="670"/>
      <c r="AW4" s="670"/>
      <c r="AX4" s="670"/>
      <c r="AY4" s="670"/>
      <c r="AZ4" s="670"/>
      <c r="BA4" s="670"/>
      <c r="BB4" s="670"/>
      <c r="BC4" s="670"/>
      <c r="BD4" s="670"/>
      <c r="BE4" s="670"/>
      <c r="BF4" s="670"/>
      <c r="BG4" s="670" t="s">
        <v>221</v>
      </c>
      <c r="BH4" s="670"/>
      <c r="BI4" s="670"/>
      <c r="BJ4" s="670"/>
      <c r="BK4" s="670"/>
      <c r="BL4" s="670"/>
      <c r="BM4" s="670"/>
      <c r="BN4" s="670"/>
      <c r="BO4" s="670" t="s">
        <v>218</v>
      </c>
      <c r="BP4" s="670"/>
      <c r="BQ4" s="670"/>
      <c r="BR4" s="670"/>
      <c r="BS4" s="670" t="s">
        <v>222</v>
      </c>
      <c r="BT4" s="670"/>
      <c r="BU4" s="670"/>
      <c r="BV4" s="670"/>
      <c r="BW4" s="670"/>
      <c r="BX4" s="670"/>
      <c r="BY4" s="670"/>
      <c r="BZ4" s="670"/>
      <c r="CA4" s="670"/>
      <c r="CB4" s="670"/>
      <c r="CD4" s="667" t="s">
        <v>223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224</v>
      </c>
      <c r="C5" s="672"/>
      <c r="D5" s="672"/>
      <c r="E5" s="672"/>
      <c r="F5" s="672"/>
      <c r="G5" s="672"/>
      <c r="H5" s="672"/>
      <c r="I5" s="672"/>
      <c r="J5" s="672"/>
      <c r="K5" s="672"/>
      <c r="L5" s="672"/>
      <c r="M5" s="672"/>
      <c r="N5" s="672"/>
      <c r="O5" s="672"/>
      <c r="P5" s="672"/>
      <c r="Q5" s="673"/>
      <c r="R5" s="674">
        <v>8881491</v>
      </c>
      <c r="S5" s="675"/>
      <c r="T5" s="675"/>
      <c r="U5" s="675"/>
      <c r="V5" s="675"/>
      <c r="W5" s="675"/>
      <c r="X5" s="675"/>
      <c r="Y5" s="676"/>
      <c r="Z5" s="677">
        <v>20.6</v>
      </c>
      <c r="AA5" s="677"/>
      <c r="AB5" s="677"/>
      <c r="AC5" s="677"/>
      <c r="AD5" s="678">
        <v>8412724</v>
      </c>
      <c r="AE5" s="678"/>
      <c r="AF5" s="678"/>
      <c r="AG5" s="678"/>
      <c r="AH5" s="678"/>
      <c r="AI5" s="678"/>
      <c r="AJ5" s="678"/>
      <c r="AK5" s="678"/>
      <c r="AL5" s="679">
        <v>50.1</v>
      </c>
      <c r="AM5" s="680"/>
      <c r="AN5" s="680"/>
      <c r="AO5" s="681"/>
      <c r="AP5" s="671" t="s">
        <v>225</v>
      </c>
      <c r="AQ5" s="672"/>
      <c r="AR5" s="672"/>
      <c r="AS5" s="672"/>
      <c r="AT5" s="672"/>
      <c r="AU5" s="672"/>
      <c r="AV5" s="672"/>
      <c r="AW5" s="672"/>
      <c r="AX5" s="672"/>
      <c r="AY5" s="672"/>
      <c r="AZ5" s="672"/>
      <c r="BA5" s="672"/>
      <c r="BB5" s="672"/>
      <c r="BC5" s="672"/>
      <c r="BD5" s="672"/>
      <c r="BE5" s="672"/>
      <c r="BF5" s="673"/>
      <c r="BG5" s="685">
        <v>8314286</v>
      </c>
      <c r="BH5" s="686"/>
      <c r="BI5" s="686"/>
      <c r="BJ5" s="686"/>
      <c r="BK5" s="686"/>
      <c r="BL5" s="686"/>
      <c r="BM5" s="686"/>
      <c r="BN5" s="687"/>
      <c r="BO5" s="688">
        <v>93.6</v>
      </c>
      <c r="BP5" s="688"/>
      <c r="BQ5" s="688"/>
      <c r="BR5" s="688"/>
      <c r="BS5" s="689">
        <v>71534</v>
      </c>
      <c r="BT5" s="689"/>
      <c r="BU5" s="689"/>
      <c r="BV5" s="689"/>
      <c r="BW5" s="689"/>
      <c r="BX5" s="689"/>
      <c r="BY5" s="689"/>
      <c r="BZ5" s="689"/>
      <c r="CA5" s="689"/>
      <c r="CB5" s="693"/>
      <c r="CD5" s="667" t="s">
        <v>220</v>
      </c>
      <c r="CE5" s="668"/>
      <c r="CF5" s="668"/>
      <c r="CG5" s="668"/>
      <c r="CH5" s="668"/>
      <c r="CI5" s="668"/>
      <c r="CJ5" s="668"/>
      <c r="CK5" s="668"/>
      <c r="CL5" s="668"/>
      <c r="CM5" s="668"/>
      <c r="CN5" s="668"/>
      <c r="CO5" s="668"/>
      <c r="CP5" s="668"/>
      <c r="CQ5" s="669"/>
      <c r="CR5" s="667" t="s">
        <v>226</v>
      </c>
      <c r="CS5" s="668"/>
      <c r="CT5" s="668"/>
      <c r="CU5" s="668"/>
      <c r="CV5" s="668"/>
      <c r="CW5" s="668"/>
      <c r="CX5" s="668"/>
      <c r="CY5" s="669"/>
      <c r="CZ5" s="667" t="s">
        <v>218</v>
      </c>
      <c r="DA5" s="668"/>
      <c r="DB5" s="668"/>
      <c r="DC5" s="669"/>
      <c r="DD5" s="667" t="s">
        <v>227</v>
      </c>
      <c r="DE5" s="668"/>
      <c r="DF5" s="668"/>
      <c r="DG5" s="668"/>
      <c r="DH5" s="668"/>
      <c r="DI5" s="668"/>
      <c r="DJ5" s="668"/>
      <c r="DK5" s="668"/>
      <c r="DL5" s="668"/>
      <c r="DM5" s="668"/>
      <c r="DN5" s="668"/>
      <c r="DO5" s="668"/>
      <c r="DP5" s="669"/>
      <c r="DQ5" s="667" t="s">
        <v>228</v>
      </c>
      <c r="DR5" s="668"/>
      <c r="DS5" s="668"/>
      <c r="DT5" s="668"/>
      <c r="DU5" s="668"/>
      <c r="DV5" s="668"/>
      <c r="DW5" s="668"/>
      <c r="DX5" s="668"/>
      <c r="DY5" s="668"/>
      <c r="DZ5" s="668"/>
      <c r="EA5" s="668"/>
      <c r="EB5" s="668"/>
      <c r="EC5" s="669"/>
    </row>
    <row r="6" spans="2:143" ht="11.25" customHeight="1" x14ac:dyDescent="0.15">
      <c r="B6" s="682" t="s">
        <v>229</v>
      </c>
      <c r="C6" s="683"/>
      <c r="D6" s="683"/>
      <c r="E6" s="683"/>
      <c r="F6" s="683"/>
      <c r="G6" s="683"/>
      <c r="H6" s="683"/>
      <c r="I6" s="683"/>
      <c r="J6" s="683"/>
      <c r="K6" s="683"/>
      <c r="L6" s="683"/>
      <c r="M6" s="683"/>
      <c r="N6" s="683"/>
      <c r="O6" s="683"/>
      <c r="P6" s="683"/>
      <c r="Q6" s="684"/>
      <c r="R6" s="685">
        <v>276275</v>
      </c>
      <c r="S6" s="686"/>
      <c r="T6" s="686"/>
      <c r="U6" s="686"/>
      <c r="V6" s="686"/>
      <c r="W6" s="686"/>
      <c r="X6" s="686"/>
      <c r="Y6" s="687"/>
      <c r="Z6" s="688">
        <v>0.6</v>
      </c>
      <c r="AA6" s="688"/>
      <c r="AB6" s="688"/>
      <c r="AC6" s="688"/>
      <c r="AD6" s="689">
        <v>276275</v>
      </c>
      <c r="AE6" s="689"/>
      <c r="AF6" s="689"/>
      <c r="AG6" s="689"/>
      <c r="AH6" s="689"/>
      <c r="AI6" s="689"/>
      <c r="AJ6" s="689"/>
      <c r="AK6" s="689"/>
      <c r="AL6" s="690">
        <v>1.6</v>
      </c>
      <c r="AM6" s="691"/>
      <c r="AN6" s="691"/>
      <c r="AO6" s="692"/>
      <c r="AP6" s="682" t="s">
        <v>230</v>
      </c>
      <c r="AQ6" s="683"/>
      <c r="AR6" s="683"/>
      <c r="AS6" s="683"/>
      <c r="AT6" s="683"/>
      <c r="AU6" s="683"/>
      <c r="AV6" s="683"/>
      <c r="AW6" s="683"/>
      <c r="AX6" s="683"/>
      <c r="AY6" s="683"/>
      <c r="AZ6" s="683"/>
      <c r="BA6" s="683"/>
      <c r="BB6" s="683"/>
      <c r="BC6" s="683"/>
      <c r="BD6" s="683"/>
      <c r="BE6" s="683"/>
      <c r="BF6" s="684"/>
      <c r="BG6" s="685">
        <v>8314286</v>
      </c>
      <c r="BH6" s="686"/>
      <c r="BI6" s="686"/>
      <c r="BJ6" s="686"/>
      <c r="BK6" s="686"/>
      <c r="BL6" s="686"/>
      <c r="BM6" s="686"/>
      <c r="BN6" s="687"/>
      <c r="BO6" s="688">
        <v>93.6</v>
      </c>
      <c r="BP6" s="688"/>
      <c r="BQ6" s="688"/>
      <c r="BR6" s="688"/>
      <c r="BS6" s="689">
        <v>71534</v>
      </c>
      <c r="BT6" s="689"/>
      <c r="BU6" s="689"/>
      <c r="BV6" s="689"/>
      <c r="BW6" s="689"/>
      <c r="BX6" s="689"/>
      <c r="BY6" s="689"/>
      <c r="BZ6" s="689"/>
      <c r="CA6" s="689"/>
      <c r="CB6" s="693"/>
      <c r="CD6" s="696" t="s">
        <v>231</v>
      </c>
      <c r="CE6" s="697"/>
      <c r="CF6" s="697"/>
      <c r="CG6" s="697"/>
      <c r="CH6" s="697"/>
      <c r="CI6" s="697"/>
      <c r="CJ6" s="697"/>
      <c r="CK6" s="697"/>
      <c r="CL6" s="697"/>
      <c r="CM6" s="697"/>
      <c r="CN6" s="697"/>
      <c r="CO6" s="697"/>
      <c r="CP6" s="697"/>
      <c r="CQ6" s="698"/>
      <c r="CR6" s="685">
        <v>254803</v>
      </c>
      <c r="CS6" s="686"/>
      <c r="CT6" s="686"/>
      <c r="CU6" s="686"/>
      <c r="CV6" s="686"/>
      <c r="CW6" s="686"/>
      <c r="CX6" s="686"/>
      <c r="CY6" s="687"/>
      <c r="CZ6" s="679">
        <v>0.6</v>
      </c>
      <c r="DA6" s="680"/>
      <c r="DB6" s="680"/>
      <c r="DC6" s="699"/>
      <c r="DD6" s="694" t="s">
        <v>177</v>
      </c>
      <c r="DE6" s="686"/>
      <c r="DF6" s="686"/>
      <c r="DG6" s="686"/>
      <c r="DH6" s="686"/>
      <c r="DI6" s="686"/>
      <c r="DJ6" s="686"/>
      <c r="DK6" s="686"/>
      <c r="DL6" s="686"/>
      <c r="DM6" s="686"/>
      <c r="DN6" s="686"/>
      <c r="DO6" s="686"/>
      <c r="DP6" s="687"/>
      <c r="DQ6" s="694">
        <v>254791</v>
      </c>
      <c r="DR6" s="686"/>
      <c r="DS6" s="686"/>
      <c r="DT6" s="686"/>
      <c r="DU6" s="686"/>
      <c r="DV6" s="686"/>
      <c r="DW6" s="686"/>
      <c r="DX6" s="686"/>
      <c r="DY6" s="686"/>
      <c r="DZ6" s="686"/>
      <c r="EA6" s="686"/>
      <c r="EB6" s="686"/>
      <c r="EC6" s="695"/>
    </row>
    <row r="7" spans="2:143" ht="11.25" customHeight="1" x14ac:dyDescent="0.15">
      <c r="B7" s="682" t="s">
        <v>232</v>
      </c>
      <c r="C7" s="683"/>
      <c r="D7" s="683"/>
      <c r="E7" s="683"/>
      <c r="F7" s="683"/>
      <c r="G7" s="683"/>
      <c r="H7" s="683"/>
      <c r="I7" s="683"/>
      <c r="J7" s="683"/>
      <c r="K7" s="683"/>
      <c r="L7" s="683"/>
      <c r="M7" s="683"/>
      <c r="N7" s="683"/>
      <c r="O7" s="683"/>
      <c r="P7" s="683"/>
      <c r="Q7" s="684"/>
      <c r="R7" s="685">
        <v>8019</v>
      </c>
      <c r="S7" s="686"/>
      <c r="T7" s="686"/>
      <c r="U7" s="686"/>
      <c r="V7" s="686"/>
      <c r="W7" s="686"/>
      <c r="X7" s="686"/>
      <c r="Y7" s="687"/>
      <c r="Z7" s="688">
        <v>0</v>
      </c>
      <c r="AA7" s="688"/>
      <c r="AB7" s="688"/>
      <c r="AC7" s="688"/>
      <c r="AD7" s="689">
        <v>8019</v>
      </c>
      <c r="AE7" s="689"/>
      <c r="AF7" s="689"/>
      <c r="AG7" s="689"/>
      <c r="AH7" s="689"/>
      <c r="AI7" s="689"/>
      <c r="AJ7" s="689"/>
      <c r="AK7" s="689"/>
      <c r="AL7" s="690">
        <v>0</v>
      </c>
      <c r="AM7" s="691"/>
      <c r="AN7" s="691"/>
      <c r="AO7" s="692"/>
      <c r="AP7" s="682" t="s">
        <v>233</v>
      </c>
      <c r="AQ7" s="683"/>
      <c r="AR7" s="683"/>
      <c r="AS7" s="683"/>
      <c r="AT7" s="683"/>
      <c r="AU7" s="683"/>
      <c r="AV7" s="683"/>
      <c r="AW7" s="683"/>
      <c r="AX7" s="683"/>
      <c r="AY7" s="683"/>
      <c r="AZ7" s="683"/>
      <c r="BA7" s="683"/>
      <c r="BB7" s="683"/>
      <c r="BC7" s="683"/>
      <c r="BD7" s="683"/>
      <c r="BE7" s="683"/>
      <c r="BF7" s="684"/>
      <c r="BG7" s="685">
        <v>3728864</v>
      </c>
      <c r="BH7" s="686"/>
      <c r="BI7" s="686"/>
      <c r="BJ7" s="686"/>
      <c r="BK7" s="686"/>
      <c r="BL7" s="686"/>
      <c r="BM7" s="686"/>
      <c r="BN7" s="687"/>
      <c r="BO7" s="688">
        <v>42</v>
      </c>
      <c r="BP7" s="688"/>
      <c r="BQ7" s="688"/>
      <c r="BR7" s="688"/>
      <c r="BS7" s="689">
        <v>71534</v>
      </c>
      <c r="BT7" s="689"/>
      <c r="BU7" s="689"/>
      <c r="BV7" s="689"/>
      <c r="BW7" s="689"/>
      <c r="BX7" s="689"/>
      <c r="BY7" s="689"/>
      <c r="BZ7" s="689"/>
      <c r="CA7" s="689"/>
      <c r="CB7" s="693"/>
      <c r="CD7" s="700" t="s">
        <v>234</v>
      </c>
      <c r="CE7" s="701"/>
      <c r="CF7" s="701"/>
      <c r="CG7" s="701"/>
      <c r="CH7" s="701"/>
      <c r="CI7" s="701"/>
      <c r="CJ7" s="701"/>
      <c r="CK7" s="701"/>
      <c r="CL7" s="701"/>
      <c r="CM7" s="701"/>
      <c r="CN7" s="701"/>
      <c r="CO7" s="701"/>
      <c r="CP7" s="701"/>
      <c r="CQ7" s="702"/>
      <c r="CR7" s="685">
        <v>9743335</v>
      </c>
      <c r="CS7" s="686"/>
      <c r="CT7" s="686"/>
      <c r="CU7" s="686"/>
      <c r="CV7" s="686"/>
      <c r="CW7" s="686"/>
      <c r="CX7" s="686"/>
      <c r="CY7" s="687"/>
      <c r="CZ7" s="688">
        <v>23.2</v>
      </c>
      <c r="DA7" s="688"/>
      <c r="DB7" s="688"/>
      <c r="DC7" s="688"/>
      <c r="DD7" s="694">
        <v>117385</v>
      </c>
      <c r="DE7" s="686"/>
      <c r="DF7" s="686"/>
      <c r="DG7" s="686"/>
      <c r="DH7" s="686"/>
      <c r="DI7" s="686"/>
      <c r="DJ7" s="686"/>
      <c r="DK7" s="686"/>
      <c r="DL7" s="686"/>
      <c r="DM7" s="686"/>
      <c r="DN7" s="686"/>
      <c r="DO7" s="686"/>
      <c r="DP7" s="687"/>
      <c r="DQ7" s="694">
        <v>2399383</v>
      </c>
      <c r="DR7" s="686"/>
      <c r="DS7" s="686"/>
      <c r="DT7" s="686"/>
      <c r="DU7" s="686"/>
      <c r="DV7" s="686"/>
      <c r="DW7" s="686"/>
      <c r="DX7" s="686"/>
      <c r="DY7" s="686"/>
      <c r="DZ7" s="686"/>
      <c r="EA7" s="686"/>
      <c r="EB7" s="686"/>
      <c r="EC7" s="695"/>
    </row>
    <row r="8" spans="2:143" ht="11.25" customHeight="1" x14ac:dyDescent="0.15">
      <c r="B8" s="682" t="s">
        <v>235</v>
      </c>
      <c r="C8" s="683"/>
      <c r="D8" s="683"/>
      <c r="E8" s="683"/>
      <c r="F8" s="683"/>
      <c r="G8" s="683"/>
      <c r="H8" s="683"/>
      <c r="I8" s="683"/>
      <c r="J8" s="683"/>
      <c r="K8" s="683"/>
      <c r="L8" s="683"/>
      <c r="M8" s="683"/>
      <c r="N8" s="683"/>
      <c r="O8" s="683"/>
      <c r="P8" s="683"/>
      <c r="Q8" s="684"/>
      <c r="R8" s="685">
        <v>29565</v>
      </c>
      <c r="S8" s="686"/>
      <c r="T8" s="686"/>
      <c r="U8" s="686"/>
      <c r="V8" s="686"/>
      <c r="W8" s="686"/>
      <c r="X8" s="686"/>
      <c r="Y8" s="687"/>
      <c r="Z8" s="688">
        <v>0.1</v>
      </c>
      <c r="AA8" s="688"/>
      <c r="AB8" s="688"/>
      <c r="AC8" s="688"/>
      <c r="AD8" s="689">
        <v>29565</v>
      </c>
      <c r="AE8" s="689"/>
      <c r="AF8" s="689"/>
      <c r="AG8" s="689"/>
      <c r="AH8" s="689"/>
      <c r="AI8" s="689"/>
      <c r="AJ8" s="689"/>
      <c r="AK8" s="689"/>
      <c r="AL8" s="690">
        <v>0.2</v>
      </c>
      <c r="AM8" s="691"/>
      <c r="AN8" s="691"/>
      <c r="AO8" s="692"/>
      <c r="AP8" s="682" t="s">
        <v>236</v>
      </c>
      <c r="AQ8" s="683"/>
      <c r="AR8" s="683"/>
      <c r="AS8" s="683"/>
      <c r="AT8" s="683"/>
      <c r="AU8" s="683"/>
      <c r="AV8" s="683"/>
      <c r="AW8" s="683"/>
      <c r="AX8" s="683"/>
      <c r="AY8" s="683"/>
      <c r="AZ8" s="683"/>
      <c r="BA8" s="683"/>
      <c r="BB8" s="683"/>
      <c r="BC8" s="683"/>
      <c r="BD8" s="683"/>
      <c r="BE8" s="683"/>
      <c r="BF8" s="684"/>
      <c r="BG8" s="685">
        <v>124897</v>
      </c>
      <c r="BH8" s="686"/>
      <c r="BI8" s="686"/>
      <c r="BJ8" s="686"/>
      <c r="BK8" s="686"/>
      <c r="BL8" s="686"/>
      <c r="BM8" s="686"/>
      <c r="BN8" s="687"/>
      <c r="BO8" s="688">
        <v>1.4</v>
      </c>
      <c r="BP8" s="688"/>
      <c r="BQ8" s="688"/>
      <c r="BR8" s="688"/>
      <c r="BS8" s="694" t="s">
        <v>177</v>
      </c>
      <c r="BT8" s="686"/>
      <c r="BU8" s="686"/>
      <c r="BV8" s="686"/>
      <c r="BW8" s="686"/>
      <c r="BX8" s="686"/>
      <c r="BY8" s="686"/>
      <c r="BZ8" s="686"/>
      <c r="CA8" s="686"/>
      <c r="CB8" s="695"/>
      <c r="CD8" s="700" t="s">
        <v>237</v>
      </c>
      <c r="CE8" s="701"/>
      <c r="CF8" s="701"/>
      <c r="CG8" s="701"/>
      <c r="CH8" s="701"/>
      <c r="CI8" s="701"/>
      <c r="CJ8" s="701"/>
      <c r="CK8" s="701"/>
      <c r="CL8" s="701"/>
      <c r="CM8" s="701"/>
      <c r="CN8" s="701"/>
      <c r="CO8" s="701"/>
      <c r="CP8" s="701"/>
      <c r="CQ8" s="702"/>
      <c r="CR8" s="685">
        <v>12012113</v>
      </c>
      <c r="CS8" s="686"/>
      <c r="CT8" s="686"/>
      <c r="CU8" s="686"/>
      <c r="CV8" s="686"/>
      <c r="CW8" s="686"/>
      <c r="CX8" s="686"/>
      <c r="CY8" s="687"/>
      <c r="CZ8" s="688">
        <v>28.6</v>
      </c>
      <c r="DA8" s="688"/>
      <c r="DB8" s="688"/>
      <c r="DC8" s="688"/>
      <c r="DD8" s="694">
        <v>581925</v>
      </c>
      <c r="DE8" s="686"/>
      <c r="DF8" s="686"/>
      <c r="DG8" s="686"/>
      <c r="DH8" s="686"/>
      <c r="DI8" s="686"/>
      <c r="DJ8" s="686"/>
      <c r="DK8" s="686"/>
      <c r="DL8" s="686"/>
      <c r="DM8" s="686"/>
      <c r="DN8" s="686"/>
      <c r="DO8" s="686"/>
      <c r="DP8" s="687"/>
      <c r="DQ8" s="694">
        <v>5854106</v>
      </c>
      <c r="DR8" s="686"/>
      <c r="DS8" s="686"/>
      <c r="DT8" s="686"/>
      <c r="DU8" s="686"/>
      <c r="DV8" s="686"/>
      <c r="DW8" s="686"/>
      <c r="DX8" s="686"/>
      <c r="DY8" s="686"/>
      <c r="DZ8" s="686"/>
      <c r="EA8" s="686"/>
      <c r="EB8" s="686"/>
      <c r="EC8" s="695"/>
    </row>
    <row r="9" spans="2:143" ht="11.25" customHeight="1" x14ac:dyDescent="0.15">
      <c r="B9" s="682" t="s">
        <v>238</v>
      </c>
      <c r="C9" s="683"/>
      <c r="D9" s="683"/>
      <c r="E9" s="683"/>
      <c r="F9" s="683"/>
      <c r="G9" s="683"/>
      <c r="H9" s="683"/>
      <c r="I9" s="683"/>
      <c r="J9" s="683"/>
      <c r="K9" s="683"/>
      <c r="L9" s="683"/>
      <c r="M9" s="683"/>
      <c r="N9" s="683"/>
      <c r="O9" s="683"/>
      <c r="P9" s="683"/>
      <c r="Q9" s="684"/>
      <c r="R9" s="685">
        <v>36683</v>
      </c>
      <c r="S9" s="686"/>
      <c r="T9" s="686"/>
      <c r="U9" s="686"/>
      <c r="V9" s="686"/>
      <c r="W9" s="686"/>
      <c r="X9" s="686"/>
      <c r="Y9" s="687"/>
      <c r="Z9" s="688">
        <v>0.1</v>
      </c>
      <c r="AA9" s="688"/>
      <c r="AB9" s="688"/>
      <c r="AC9" s="688"/>
      <c r="AD9" s="689">
        <v>36683</v>
      </c>
      <c r="AE9" s="689"/>
      <c r="AF9" s="689"/>
      <c r="AG9" s="689"/>
      <c r="AH9" s="689"/>
      <c r="AI9" s="689"/>
      <c r="AJ9" s="689"/>
      <c r="AK9" s="689"/>
      <c r="AL9" s="690">
        <v>0.2</v>
      </c>
      <c r="AM9" s="691"/>
      <c r="AN9" s="691"/>
      <c r="AO9" s="692"/>
      <c r="AP9" s="682" t="s">
        <v>239</v>
      </c>
      <c r="AQ9" s="683"/>
      <c r="AR9" s="683"/>
      <c r="AS9" s="683"/>
      <c r="AT9" s="683"/>
      <c r="AU9" s="683"/>
      <c r="AV9" s="683"/>
      <c r="AW9" s="683"/>
      <c r="AX9" s="683"/>
      <c r="AY9" s="683"/>
      <c r="AZ9" s="683"/>
      <c r="BA9" s="683"/>
      <c r="BB9" s="683"/>
      <c r="BC9" s="683"/>
      <c r="BD9" s="683"/>
      <c r="BE9" s="683"/>
      <c r="BF9" s="684"/>
      <c r="BG9" s="685">
        <v>3058088</v>
      </c>
      <c r="BH9" s="686"/>
      <c r="BI9" s="686"/>
      <c r="BJ9" s="686"/>
      <c r="BK9" s="686"/>
      <c r="BL9" s="686"/>
      <c r="BM9" s="686"/>
      <c r="BN9" s="687"/>
      <c r="BO9" s="688">
        <v>34.4</v>
      </c>
      <c r="BP9" s="688"/>
      <c r="BQ9" s="688"/>
      <c r="BR9" s="688"/>
      <c r="BS9" s="694" t="s">
        <v>240</v>
      </c>
      <c r="BT9" s="686"/>
      <c r="BU9" s="686"/>
      <c r="BV9" s="686"/>
      <c r="BW9" s="686"/>
      <c r="BX9" s="686"/>
      <c r="BY9" s="686"/>
      <c r="BZ9" s="686"/>
      <c r="CA9" s="686"/>
      <c r="CB9" s="695"/>
      <c r="CD9" s="700" t="s">
        <v>241</v>
      </c>
      <c r="CE9" s="701"/>
      <c r="CF9" s="701"/>
      <c r="CG9" s="701"/>
      <c r="CH9" s="701"/>
      <c r="CI9" s="701"/>
      <c r="CJ9" s="701"/>
      <c r="CK9" s="701"/>
      <c r="CL9" s="701"/>
      <c r="CM9" s="701"/>
      <c r="CN9" s="701"/>
      <c r="CO9" s="701"/>
      <c r="CP9" s="701"/>
      <c r="CQ9" s="702"/>
      <c r="CR9" s="685">
        <v>5384766</v>
      </c>
      <c r="CS9" s="686"/>
      <c r="CT9" s="686"/>
      <c r="CU9" s="686"/>
      <c r="CV9" s="686"/>
      <c r="CW9" s="686"/>
      <c r="CX9" s="686"/>
      <c r="CY9" s="687"/>
      <c r="CZ9" s="688">
        <v>12.8</v>
      </c>
      <c r="DA9" s="688"/>
      <c r="DB9" s="688"/>
      <c r="DC9" s="688"/>
      <c r="DD9" s="694">
        <v>2154157</v>
      </c>
      <c r="DE9" s="686"/>
      <c r="DF9" s="686"/>
      <c r="DG9" s="686"/>
      <c r="DH9" s="686"/>
      <c r="DI9" s="686"/>
      <c r="DJ9" s="686"/>
      <c r="DK9" s="686"/>
      <c r="DL9" s="686"/>
      <c r="DM9" s="686"/>
      <c r="DN9" s="686"/>
      <c r="DO9" s="686"/>
      <c r="DP9" s="687"/>
      <c r="DQ9" s="694">
        <v>3141989</v>
      </c>
      <c r="DR9" s="686"/>
      <c r="DS9" s="686"/>
      <c r="DT9" s="686"/>
      <c r="DU9" s="686"/>
      <c r="DV9" s="686"/>
      <c r="DW9" s="686"/>
      <c r="DX9" s="686"/>
      <c r="DY9" s="686"/>
      <c r="DZ9" s="686"/>
      <c r="EA9" s="686"/>
      <c r="EB9" s="686"/>
      <c r="EC9" s="695"/>
    </row>
    <row r="10" spans="2:143" ht="11.25" customHeight="1" x14ac:dyDescent="0.15">
      <c r="B10" s="682" t="s">
        <v>242</v>
      </c>
      <c r="C10" s="683"/>
      <c r="D10" s="683"/>
      <c r="E10" s="683"/>
      <c r="F10" s="683"/>
      <c r="G10" s="683"/>
      <c r="H10" s="683"/>
      <c r="I10" s="683"/>
      <c r="J10" s="683"/>
      <c r="K10" s="683"/>
      <c r="L10" s="683"/>
      <c r="M10" s="683"/>
      <c r="N10" s="683"/>
      <c r="O10" s="683"/>
      <c r="P10" s="683"/>
      <c r="Q10" s="684"/>
      <c r="R10" s="685" t="s">
        <v>129</v>
      </c>
      <c r="S10" s="686"/>
      <c r="T10" s="686"/>
      <c r="U10" s="686"/>
      <c r="V10" s="686"/>
      <c r="W10" s="686"/>
      <c r="X10" s="686"/>
      <c r="Y10" s="687"/>
      <c r="Z10" s="688" t="s">
        <v>177</v>
      </c>
      <c r="AA10" s="688"/>
      <c r="AB10" s="688"/>
      <c r="AC10" s="688"/>
      <c r="AD10" s="689" t="s">
        <v>177</v>
      </c>
      <c r="AE10" s="689"/>
      <c r="AF10" s="689"/>
      <c r="AG10" s="689"/>
      <c r="AH10" s="689"/>
      <c r="AI10" s="689"/>
      <c r="AJ10" s="689"/>
      <c r="AK10" s="689"/>
      <c r="AL10" s="690" t="s">
        <v>129</v>
      </c>
      <c r="AM10" s="691"/>
      <c r="AN10" s="691"/>
      <c r="AO10" s="692"/>
      <c r="AP10" s="682" t="s">
        <v>243</v>
      </c>
      <c r="AQ10" s="683"/>
      <c r="AR10" s="683"/>
      <c r="AS10" s="683"/>
      <c r="AT10" s="683"/>
      <c r="AU10" s="683"/>
      <c r="AV10" s="683"/>
      <c r="AW10" s="683"/>
      <c r="AX10" s="683"/>
      <c r="AY10" s="683"/>
      <c r="AZ10" s="683"/>
      <c r="BA10" s="683"/>
      <c r="BB10" s="683"/>
      <c r="BC10" s="683"/>
      <c r="BD10" s="683"/>
      <c r="BE10" s="683"/>
      <c r="BF10" s="684"/>
      <c r="BG10" s="685">
        <v>185120</v>
      </c>
      <c r="BH10" s="686"/>
      <c r="BI10" s="686"/>
      <c r="BJ10" s="686"/>
      <c r="BK10" s="686"/>
      <c r="BL10" s="686"/>
      <c r="BM10" s="686"/>
      <c r="BN10" s="687"/>
      <c r="BO10" s="688">
        <v>2.1</v>
      </c>
      <c r="BP10" s="688"/>
      <c r="BQ10" s="688"/>
      <c r="BR10" s="688"/>
      <c r="BS10" s="694" t="s">
        <v>129</v>
      </c>
      <c r="BT10" s="686"/>
      <c r="BU10" s="686"/>
      <c r="BV10" s="686"/>
      <c r="BW10" s="686"/>
      <c r="BX10" s="686"/>
      <c r="BY10" s="686"/>
      <c r="BZ10" s="686"/>
      <c r="CA10" s="686"/>
      <c r="CB10" s="695"/>
      <c r="CD10" s="700" t="s">
        <v>244</v>
      </c>
      <c r="CE10" s="701"/>
      <c r="CF10" s="701"/>
      <c r="CG10" s="701"/>
      <c r="CH10" s="701"/>
      <c r="CI10" s="701"/>
      <c r="CJ10" s="701"/>
      <c r="CK10" s="701"/>
      <c r="CL10" s="701"/>
      <c r="CM10" s="701"/>
      <c r="CN10" s="701"/>
      <c r="CO10" s="701"/>
      <c r="CP10" s="701"/>
      <c r="CQ10" s="702"/>
      <c r="CR10" s="685">
        <v>4068</v>
      </c>
      <c r="CS10" s="686"/>
      <c r="CT10" s="686"/>
      <c r="CU10" s="686"/>
      <c r="CV10" s="686"/>
      <c r="CW10" s="686"/>
      <c r="CX10" s="686"/>
      <c r="CY10" s="687"/>
      <c r="CZ10" s="688">
        <v>0</v>
      </c>
      <c r="DA10" s="688"/>
      <c r="DB10" s="688"/>
      <c r="DC10" s="688"/>
      <c r="DD10" s="694" t="s">
        <v>129</v>
      </c>
      <c r="DE10" s="686"/>
      <c r="DF10" s="686"/>
      <c r="DG10" s="686"/>
      <c r="DH10" s="686"/>
      <c r="DI10" s="686"/>
      <c r="DJ10" s="686"/>
      <c r="DK10" s="686"/>
      <c r="DL10" s="686"/>
      <c r="DM10" s="686"/>
      <c r="DN10" s="686"/>
      <c r="DO10" s="686"/>
      <c r="DP10" s="687"/>
      <c r="DQ10" s="694">
        <v>4064</v>
      </c>
      <c r="DR10" s="686"/>
      <c r="DS10" s="686"/>
      <c r="DT10" s="686"/>
      <c r="DU10" s="686"/>
      <c r="DV10" s="686"/>
      <c r="DW10" s="686"/>
      <c r="DX10" s="686"/>
      <c r="DY10" s="686"/>
      <c r="DZ10" s="686"/>
      <c r="EA10" s="686"/>
      <c r="EB10" s="686"/>
      <c r="EC10" s="695"/>
    </row>
    <row r="11" spans="2:143" ht="11.25" customHeight="1" x14ac:dyDescent="0.15">
      <c r="B11" s="682" t="s">
        <v>245</v>
      </c>
      <c r="C11" s="683"/>
      <c r="D11" s="683"/>
      <c r="E11" s="683"/>
      <c r="F11" s="683"/>
      <c r="G11" s="683"/>
      <c r="H11" s="683"/>
      <c r="I11" s="683"/>
      <c r="J11" s="683"/>
      <c r="K11" s="683"/>
      <c r="L11" s="683"/>
      <c r="M11" s="683"/>
      <c r="N11" s="683"/>
      <c r="O11" s="683"/>
      <c r="P11" s="683"/>
      <c r="Q11" s="684"/>
      <c r="R11" s="685">
        <v>1524502</v>
      </c>
      <c r="S11" s="686"/>
      <c r="T11" s="686"/>
      <c r="U11" s="686"/>
      <c r="V11" s="686"/>
      <c r="W11" s="686"/>
      <c r="X11" s="686"/>
      <c r="Y11" s="687"/>
      <c r="Z11" s="690">
        <v>3.5</v>
      </c>
      <c r="AA11" s="691"/>
      <c r="AB11" s="691"/>
      <c r="AC11" s="703"/>
      <c r="AD11" s="694">
        <v>1524502</v>
      </c>
      <c r="AE11" s="686"/>
      <c r="AF11" s="686"/>
      <c r="AG11" s="686"/>
      <c r="AH11" s="686"/>
      <c r="AI11" s="686"/>
      <c r="AJ11" s="686"/>
      <c r="AK11" s="687"/>
      <c r="AL11" s="690">
        <v>9.1</v>
      </c>
      <c r="AM11" s="691"/>
      <c r="AN11" s="691"/>
      <c r="AO11" s="692"/>
      <c r="AP11" s="682" t="s">
        <v>246</v>
      </c>
      <c r="AQ11" s="683"/>
      <c r="AR11" s="683"/>
      <c r="AS11" s="683"/>
      <c r="AT11" s="683"/>
      <c r="AU11" s="683"/>
      <c r="AV11" s="683"/>
      <c r="AW11" s="683"/>
      <c r="AX11" s="683"/>
      <c r="AY11" s="683"/>
      <c r="AZ11" s="683"/>
      <c r="BA11" s="683"/>
      <c r="BB11" s="683"/>
      <c r="BC11" s="683"/>
      <c r="BD11" s="683"/>
      <c r="BE11" s="683"/>
      <c r="BF11" s="684"/>
      <c r="BG11" s="685">
        <v>360759</v>
      </c>
      <c r="BH11" s="686"/>
      <c r="BI11" s="686"/>
      <c r="BJ11" s="686"/>
      <c r="BK11" s="686"/>
      <c r="BL11" s="686"/>
      <c r="BM11" s="686"/>
      <c r="BN11" s="687"/>
      <c r="BO11" s="688">
        <v>4.0999999999999996</v>
      </c>
      <c r="BP11" s="688"/>
      <c r="BQ11" s="688"/>
      <c r="BR11" s="688"/>
      <c r="BS11" s="694">
        <v>71534</v>
      </c>
      <c r="BT11" s="686"/>
      <c r="BU11" s="686"/>
      <c r="BV11" s="686"/>
      <c r="BW11" s="686"/>
      <c r="BX11" s="686"/>
      <c r="BY11" s="686"/>
      <c r="BZ11" s="686"/>
      <c r="CA11" s="686"/>
      <c r="CB11" s="695"/>
      <c r="CD11" s="700" t="s">
        <v>247</v>
      </c>
      <c r="CE11" s="701"/>
      <c r="CF11" s="701"/>
      <c r="CG11" s="701"/>
      <c r="CH11" s="701"/>
      <c r="CI11" s="701"/>
      <c r="CJ11" s="701"/>
      <c r="CK11" s="701"/>
      <c r="CL11" s="701"/>
      <c r="CM11" s="701"/>
      <c r="CN11" s="701"/>
      <c r="CO11" s="701"/>
      <c r="CP11" s="701"/>
      <c r="CQ11" s="702"/>
      <c r="CR11" s="685">
        <v>816636</v>
      </c>
      <c r="CS11" s="686"/>
      <c r="CT11" s="686"/>
      <c r="CU11" s="686"/>
      <c r="CV11" s="686"/>
      <c r="CW11" s="686"/>
      <c r="CX11" s="686"/>
      <c r="CY11" s="687"/>
      <c r="CZ11" s="688">
        <v>1.9</v>
      </c>
      <c r="DA11" s="688"/>
      <c r="DB11" s="688"/>
      <c r="DC11" s="688"/>
      <c r="DD11" s="694">
        <v>409844</v>
      </c>
      <c r="DE11" s="686"/>
      <c r="DF11" s="686"/>
      <c r="DG11" s="686"/>
      <c r="DH11" s="686"/>
      <c r="DI11" s="686"/>
      <c r="DJ11" s="686"/>
      <c r="DK11" s="686"/>
      <c r="DL11" s="686"/>
      <c r="DM11" s="686"/>
      <c r="DN11" s="686"/>
      <c r="DO11" s="686"/>
      <c r="DP11" s="687"/>
      <c r="DQ11" s="694">
        <v>362541</v>
      </c>
      <c r="DR11" s="686"/>
      <c r="DS11" s="686"/>
      <c r="DT11" s="686"/>
      <c r="DU11" s="686"/>
      <c r="DV11" s="686"/>
      <c r="DW11" s="686"/>
      <c r="DX11" s="686"/>
      <c r="DY11" s="686"/>
      <c r="DZ11" s="686"/>
      <c r="EA11" s="686"/>
      <c r="EB11" s="686"/>
      <c r="EC11" s="695"/>
    </row>
    <row r="12" spans="2:143" ht="11.25" customHeight="1" x14ac:dyDescent="0.15">
      <c r="B12" s="682" t="s">
        <v>248</v>
      </c>
      <c r="C12" s="683"/>
      <c r="D12" s="683"/>
      <c r="E12" s="683"/>
      <c r="F12" s="683"/>
      <c r="G12" s="683"/>
      <c r="H12" s="683"/>
      <c r="I12" s="683"/>
      <c r="J12" s="683"/>
      <c r="K12" s="683"/>
      <c r="L12" s="683"/>
      <c r="M12" s="683"/>
      <c r="N12" s="683"/>
      <c r="O12" s="683"/>
      <c r="P12" s="683"/>
      <c r="Q12" s="684"/>
      <c r="R12" s="685">
        <v>60431</v>
      </c>
      <c r="S12" s="686"/>
      <c r="T12" s="686"/>
      <c r="U12" s="686"/>
      <c r="V12" s="686"/>
      <c r="W12" s="686"/>
      <c r="X12" s="686"/>
      <c r="Y12" s="687"/>
      <c r="Z12" s="688">
        <v>0.1</v>
      </c>
      <c r="AA12" s="688"/>
      <c r="AB12" s="688"/>
      <c r="AC12" s="688"/>
      <c r="AD12" s="689">
        <v>60431</v>
      </c>
      <c r="AE12" s="689"/>
      <c r="AF12" s="689"/>
      <c r="AG12" s="689"/>
      <c r="AH12" s="689"/>
      <c r="AI12" s="689"/>
      <c r="AJ12" s="689"/>
      <c r="AK12" s="689"/>
      <c r="AL12" s="690">
        <v>0.4</v>
      </c>
      <c r="AM12" s="691"/>
      <c r="AN12" s="691"/>
      <c r="AO12" s="692"/>
      <c r="AP12" s="682" t="s">
        <v>249</v>
      </c>
      <c r="AQ12" s="683"/>
      <c r="AR12" s="683"/>
      <c r="AS12" s="683"/>
      <c r="AT12" s="683"/>
      <c r="AU12" s="683"/>
      <c r="AV12" s="683"/>
      <c r="AW12" s="683"/>
      <c r="AX12" s="683"/>
      <c r="AY12" s="683"/>
      <c r="AZ12" s="683"/>
      <c r="BA12" s="683"/>
      <c r="BB12" s="683"/>
      <c r="BC12" s="683"/>
      <c r="BD12" s="683"/>
      <c r="BE12" s="683"/>
      <c r="BF12" s="684"/>
      <c r="BG12" s="685">
        <v>3848035</v>
      </c>
      <c r="BH12" s="686"/>
      <c r="BI12" s="686"/>
      <c r="BJ12" s="686"/>
      <c r="BK12" s="686"/>
      <c r="BL12" s="686"/>
      <c r="BM12" s="686"/>
      <c r="BN12" s="687"/>
      <c r="BO12" s="688">
        <v>43.3</v>
      </c>
      <c r="BP12" s="688"/>
      <c r="BQ12" s="688"/>
      <c r="BR12" s="688"/>
      <c r="BS12" s="694" t="s">
        <v>240</v>
      </c>
      <c r="BT12" s="686"/>
      <c r="BU12" s="686"/>
      <c r="BV12" s="686"/>
      <c r="BW12" s="686"/>
      <c r="BX12" s="686"/>
      <c r="BY12" s="686"/>
      <c r="BZ12" s="686"/>
      <c r="CA12" s="686"/>
      <c r="CB12" s="695"/>
      <c r="CD12" s="700" t="s">
        <v>250</v>
      </c>
      <c r="CE12" s="701"/>
      <c r="CF12" s="701"/>
      <c r="CG12" s="701"/>
      <c r="CH12" s="701"/>
      <c r="CI12" s="701"/>
      <c r="CJ12" s="701"/>
      <c r="CK12" s="701"/>
      <c r="CL12" s="701"/>
      <c r="CM12" s="701"/>
      <c r="CN12" s="701"/>
      <c r="CO12" s="701"/>
      <c r="CP12" s="701"/>
      <c r="CQ12" s="702"/>
      <c r="CR12" s="685">
        <v>1905664</v>
      </c>
      <c r="CS12" s="686"/>
      <c r="CT12" s="686"/>
      <c r="CU12" s="686"/>
      <c r="CV12" s="686"/>
      <c r="CW12" s="686"/>
      <c r="CX12" s="686"/>
      <c r="CY12" s="687"/>
      <c r="CZ12" s="688">
        <v>4.5</v>
      </c>
      <c r="DA12" s="688"/>
      <c r="DB12" s="688"/>
      <c r="DC12" s="688"/>
      <c r="DD12" s="694">
        <v>68260</v>
      </c>
      <c r="DE12" s="686"/>
      <c r="DF12" s="686"/>
      <c r="DG12" s="686"/>
      <c r="DH12" s="686"/>
      <c r="DI12" s="686"/>
      <c r="DJ12" s="686"/>
      <c r="DK12" s="686"/>
      <c r="DL12" s="686"/>
      <c r="DM12" s="686"/>
      <c r="DN12" s="686"/>
      <c r="DO12" s="686"/>
      <c r="DP12" s="687"/>
      <c r="DQ12" s="694">
        <v>1712052</v>
      </c>
      <c r="DR12" s="686"/>
      <c r="DS12" s="686"/>
      <c r="DT12" s="686"/>
      <c r="DU12" s="686"/>
      <c r="DV12" s="686"/>
      <c r="DW12" s="686"/>
      <c r="DX12" s="686"/>
      <c r="DY12" s="686"/>
      <c r="DZ12" s="686"/>
      <c r="EA12" s="686"/>
      <c r="EB12" s="686"/>
      <c r="EC12" s="695"/>
    </row>
    <row r="13" spans="2:143" ht="11.25" customHeight="1" x14ac:dyDescent="0.15">
      <c r="B13" s="682" t="s">
        <v>251</v>
      </c>
      <c r="C13" s="683"/>
      <c r="D13" s="683"/>
      <c r="E13" s="683"/>
      <c r="F13" s="683"/>
      <c r="G13" s="683"/>
      <c r="H13" s="683"/>
      <c r="I13" s="683"/>
      <c r="J13" s="683"/>
      <c r="K13" s="683"/>
      <c r="L13" s="683"/>
      <c r="M13" s="683"/>
      <c r="N13" s="683"/>
      <c r="O13" s="683"/>
      <c r="P13" s="683"/>
      <c r="Q13" s="684"/>
      <c r="R13" s="685" t="s">
        <v>177</v>
      </c>
      <c r="S13" s="686"/>
      <c r="T13" s="686"/>
      <c r="U13" s="686"/>
      <c r="V13" s="686"/>
      <c r="W13" s="686"/>
      <c r="X13" s="686"/>
      <c r="Y13" s="687"/>
      <c r="Z13" s="688" t="s">
        <v>129</v>
      </c>
      <c r="AA13" s="688"/>
      <c r="AB13" s="688"/>
      <c r="AC13" s="688"/>
      <c r="AD13" s="689" t="s">
        <v>177</v>
      </c>
      <c r="AE13" s="689"/>
      <c r="AF13" s="689"/>
      <c r="AG13" s="689"/>
      <c r="AH13" s="689"/>
      <c r="AI13" s="689"/>
      <c r="AJ13" s="689"/>
      <c r="AK13" s="689"/>
      <c r="AL13" s="690" t="s">
        <v>240</v>
      </c>
      <c r="AM13" s="691"/>
      <c r="AN13" s="691"/>
      <c r="AO13" s="692"/>
      <c r="AP13" s="682" t="s">
        <v>252</v>
      </c>
      <c r="AQ13" s="683"/>
      <c r="AR13" s="683"/>
      <c r="AS13" s="683"/>
      <c r="AT13" s="683"/>
      <c r="AU13" s="683"/>
      <c r="AV13" s="683"/>
      <c r="AW13" s="683"/>
      <c r="AX13" s="683"/>
      <c r="AY13" s="683"/>
      <c r="AZ13" s="683"/>
      <c r="BA13" s="683"/>
      <c r="BB13" s="683"/>
      <c r="BC13" s="683"/>
      <c r="BD13" s="683"/>
      <c r="BE13" s="683"/>
      <c r="BF13" s="684"/>
      <c r="BG13" s="685">
        <v>3842809</v>
      </c>
      <c r="BH13" s="686"/>
      <c r="BI13" s="686"/>
      <c r="BJ13" s="686"/>
      <c r="BK13" s="686"/>
      <c r="BL13" s="686"/>
      <c r="BM13" s="686"/>
      <c r="BN13" s="687"/>
      <c r="BO13" s="688">
        <v>43.3</v>
      </c>
      <c r="BP13" s="688"/>
      <c r="BQ13" s="688"/>
      <c r="BR13" s="688"/>
      <c r="BS13" s="694" t="s">
        <v>177</v>
      </c>
      <c r="BT13" s="686"/>
      <c r="BU13" s="686"/>
      <c r="BV13" s="686"/>
      <c r="BW13" s="686"/>
      <c r="BX13" s="686"/>
      <c r="BY13" s="686"/>
      <c r="BZ13" s="686"/>
      <c r="CA13" s="686"/>
      <c r="CB13" s="695"/>
      <c r="CD13" s="700" t="s">
        <v>253</v>
      </c>
      <c r="CE13" s="701"/>
      <c r="CF13" s="701"/>
      <c r="CG13" s="701"/>
      <c r="CH13" s="701"/>
      <c r="CI13" s="701"/>
      <c r="CJ13" s="701"/>
      <c r="CK13" s="701"/>
      <c r="CL13" s="701"/>
      <c r="CM13" s="701"/>
      <c r="CN13" s="701"/>
      <c r="CO13" s="701"/>
      <c r="CP13" s="701"/>
      <c r="CQ13" s="702"/>
      <c r="CR13" s="685">
        <v>3730649</v>
      </c>
      <c r="CS13" s="686"/>
      <c r="CT13" s="686"/>
      <c r="CU13" s="686"/>
      <c r="CV13" s="686"/>
      <c r="CW13" s="686"/>
      <c r="CX13" s="686"/>
      <c r="CY13" s="687"/>
      <c r="CZ13" s="688">
        <v>8.9</v>
      </c>
      <c r="DA13" s="688"/>
      <c r="DB13" s="688"/>
      <c r="DC13" s="688"/>
      <c r="DD13" s="694">
        <v>1915448</v>
      </c>
      <c r="DE13" s="686"/>
      <c r="DF13" s="686"/>
      <c r="DG13" s="686"/>
      <c r="DH13" s="686"/>
      <c r="DI13" s="686"/>
      <c r="DJ13" s="686"/>
      <c r="DK13" s="686"/>
      <c r="DL13" s="686"/>
      <c r="DM13" s="686"/>
      <c r="DN13" s="686"/>
      <c r="DO13" s="686"/>
      <c r="DP13" s="687"/>
      <c r="DQ13" s="694">
        <v>1924381</v>
      </c>
      <c r="DR13" s="686"/>
      <c r="DS13" s="686"/>
      <c r="DT13" s="686"/>
      <c r="DU13" s="686"/>
      <c r="DV13" s="686"/>
      <c r="DW13" s="686"/>
      <c r="DX13" s="686"/>
      <c r="DY13" s="686"/>
      <c r="DZ13" s="686"/>
      <c r="EA13" s="686"/>
      <c r="EB13" s="686"/>
      <c r="EC13" s="695"/>
    </row>
    <row r="14" spans="2:143" ht="11.25" customHeight="1" x14ac:dyDescent="0.15">
      <c r="B14" s="682" t="s">
        <v>254</v>
      </c>
      <c r="C14" s="683"/>
      <c r="D14" s="683"/>
      <c r="E14" s="683"/>
      <c r="F14" s="683"/>
      <c r="G14" s="683"/>
      <c r="H14" s="683"/>
      <c r="I14" s="683"/>
      <c r="J14" s="683"/>
      <c r="K14" s="683"/>
      <c r="L14" s="683"/>
      <c r="M14" s="683"/>
      <c r="N14" s="683"/>
      <c r="O14" s="683"/>
      <c r="P14" s="683"/>
      <c r="Q14" s="684"/>
      <c r="R14" s="685" t="s">
        <v>240</v>
      </c>
      <c r="S14" s="686"/>
      <c r="T14" s="686"/>
      <c r="U14" s="686"/>
      <c r="V14" s="686"/>
      <c r="W14" s="686"/>
      <c r="X14" s="686"/>
      <c r="Y14" s="687"/>
      <c r="Z14" s="688" t="s">
        <v>240</v>
      </c>
      <c r="AA14" s="688"/>
      <c r="AB14" s="688"/>
      <c r="AC14" s="688"/>
      <c r="AD14" s="689" t="s">
        <v>240</v>
      </c>
      <c r="AE14" s="689"/>
      <c r="AF14" s="689"/>
      <c r="AG14" s="689"/>
      <c r="AH14" s="689"/>
      <c r="AI14" s="689"/>
      <c r="AJ14" s="689"/>
      <c r="AK14" s="689"/>
      <c r="AL14" s="690" t="s">
        <v>240</v>
      </c>
      <c r="AM14" s="691"/>
      <c r="AN14" s="691"/>
      <c r="AO14" s="692"/>
      <c r="AP14" s="682" t="s">
        <v>255</v>
      </c>
      <c r="AQ14" s="683"/>
      <c r="AR14" s="683"/>
      <c r="AS14" s="683"/>
      <c r="AT14" s="683"/>
      <c r="AU14" s="683"/>
      <c r="AV14" s="683"/>
      <c r="AW14" s="683"/>
      <c r="AX14" s="683"/>
      <c r="AY14" s="683"/>
      <c r="AZ14" s="683"/>
      <c r="BA14" s="683"/>
      <c r="BB14" s="683"/>
      <c r="BC14" s="683"/>
      <c r="BD14" s="683"/>
      <c r="BE14" s="683"/>
      <c r="BF14" s="684"/>
      <c r="BG14" s="685">
        <v>214563</v>
      </c>
      <c r="BH14" s="686"/>
      <c r="BI14" s="686"/>
      <c r="BJ14" s="686"/>
      <c r="BK14" s="686"/>
      <c r="BL14" s="686"/>
      <c r="BM14" s="686"/>
      <c r="BN14" s="687"/>
      <c r="BO14" s="688">
        <v>2.4</v>
      </c>
      <c r="BP14" s="688"/>
      <c r="BQ14" s="688"/>
      <c r="BR14" s="688"/>
      <c r="BS14" s="694" t="s">
        <v>129</v>
      </c>
      <c r="BT14" s="686"/>
      <c r="BU14" s="686"/>
      <c r="BV14" s="686"/>
      <c r="BW14" s="686"/>
      <c r="BX14" s="686"/>
      <c r="BY14" s="686"/>
      <c r="BZ14" s="686"/>
      <c r="CA14" s="686"/>
      <c r="CB14" s="695"/>
      <c r="CD14" s="700" t="s">
        <v>256</v>
      </c>
      <c r="CE14" s="701"/>
      <c r="CF14" s="701"/>
      <c r="CG14" s="701"/>
      <c r="CH14" s="701"/>
      <c r="CI14" s="701"/>
      <c r="CJ14" s="701"/>
      <c r="CK14" s="701"/>
      <c r="CL14" s="701"/>
      <c r="CM14" s="701"/>
      <c r="CN14" s="701"/>
      <c r="CO14" s="701"/>
      <c r="CP14" s="701"/>
      <c r="CQ14" s="702"/>
      <c r="CR14" s="685">
        <v>1400699</v>
      </c>
      <c r="CS14" s="686"/>
      <c r="CT14" s="686"/>
      <c r="CU14" s="686"/>
      <c r="CV14" s="686"/>
      <c r="CW14" s="686"/>
      <c r="CX14" s="686"/>
      <c r="CY14" s="687"/>
      <c r="CZ14" s="688">
        <v>3.3</v>
      </c>
      <c r="DA14" s="688"/>
      <c r="DB14" s="688"/>
      <c r="DC14" s="688"/>
      <c r="DD14" s="694">
        <v>354866</v>
      </c>
      <c r="DE14" s="686"/>
      <c r="DF14" s="686"/>
      <c r="DG14" s="686"/>
      <c r="DH14" s="686"/>
      <c r="DI14" s="686"/>
      <c r="DJ14" s="686"/>
      <c r="DK14" s="686"/>
      <c r="DL14" s="686"/>
      <c r="DM14" s="686"/>
      <c r="DN14" s="686"/>
      <c r="DO14" s="686"/>
      <c r="DP14" s="687"/>
      <c r="DQ14" s="694">
        <v>1042778</v>
      </c>
      <c r="DR14" s="686"/>
      <c r="DS14" s="686"/>
      <c r="DT14" s="686"/>
      <c r="DU14" s="686"/>
      <c r="DV14" s="686"/>
      <c r="DW14" s="686"/>
      <c r="DX14" s="686"/>
      <c r="DY14" s="686"/>
      <c r="DZ14" s="686"/>
      <c r="EA14" s="686"/>
      <c r="EB14" s="686"/>
      <c r="EC14" s="695"/>
    </row>
    <row r="15" spans="2:143" ht="11.25" customHeight="1" x14ac:dyDescent="0.15">
      <c r="B15" s="682" t="s">
        <v>257</v>
      </c>
      <c r="C15" s="683"/>
      <c r="D15" s="683"/>
      <c r="E15" s="683"/>
      <c r="F15" s="683"/>
      <c r="G15" s="683"/>
      <c r="H15" s="683"/>
      <c r="I15" s="683"/>
      <c r="J15" s="683"/>
      <c r="K15" s="683"/>
      <c r="L15" s="683"/>
      <c r="M15" s="683"/>
      <c r="N15" s="683"/>
      <c r="O15" s="683"/>
      <c r="P15" s="683"/>
      <c r="Q15" s="684"/>
      <c r="R15" s="685" t="s">
        <v>129</v>
      </c>
      <c r="S15" s="686"/>
      <c r="T15" s="686"/>
      <c r="U15" s="686"/>
      <c r="V15" s="686"/>
      <c r="W15" s="686"/>
      <c r="X15" s="686"/>
      <c r="Y15" s="687"/>
      <c r="Z15" s="688" t="s">
        <v>129</v>
      </c>
      <c r="AA15" s="688"/>
      <c r="AB15" s="688"/>
      <c r="AC15" s="688"/>
      <c r="AD15" s="689" t="s">
        <v>177</v>
      </c>
      <c r="AE15" s="689"/>
      <c r="AF15" s="689"/>
      <c r="AG15" s="689"/>
      <c r="AH15" s="689"/>
      <c r="AI15" s="689"/>
      <c r="AJ15" s="689"/>
      <c r="AK15" s="689"/>
      <c r="AL15" s="690" t="s">
        <v>240</v>
      </c>
      <c r="AM15" s="691"/>
      <c r="AN15" s="691"/>
      <c r="AO15" s="692"/>
      <c r="AP15" s="682" t="s">
        <v>258</v>
      </c>
      <c r="AQ15" s="683"/>
      <c r="AR15" s="683"/>
      <c r="AS15" s="683"/>
      <c r="AT15" s="683"/>
      <c r="AU15" s="683"/>
      <c r="AV15" s="683"/>
      <c r="AW15" s="683"/>
      <c r="AX15" s="683"/>
      <c r="AY15" s="683"/>
      <c r="AZ15" s="683"/>
      <c r="BA15" s="683"/>
      <c r="BB15" s="683"/>
      <c r="BC15" s="683"/>
      <c r="BD15" s="683"/>
      <c r="BE15" s="683"/>
      <c r="BF15" s="684"/>
      <c r="BG15" s="685">
        <v>522824</v>
      </c>
      <c r="BH15" s="686"/>
      <c r="BI15" s="686"/>
      <c r="BJ15" s="686"/>
      <c r="BK15" s="686"/>
      <c r="BL15" s="686"/>
      <c r="BM15" s="686"/>
      <c r="BN15" s="687"/>
      <c r="BO15" s="688">
        <v>5.9</v>
      </c>
      <c r="BP15" s="688"/>
      <c r="BQ15" s="688"/>
      <c r="BR15" s="688"/>
      <c r="BS15" s="694" t="s">
        <v>177</v>
      </c>
      <c r="BT15" s="686"/>
      <c r="BU15" s="686"/>
      <c r="BV15" s="686"/>
      <c r="BW15" s="686"/>
      <c r="BX15" s="686"/>
      <c r="BY15" s="686"/>
      <c r="BZ15" s="686"/>
      <c r="CA15" s="686"/>
      <c r="CB15" s="695"/>
      <c r="CD15" s="700" t="s">
        <v>259</v>
      </c>
      <c r="CE15" s="701"/>
      <c r="CF15" s="701"/>
      <c r="CG15" s="701"/>
      <c r="CH15" s="701"/>
      <c r="CI15" s="701"/>
      <c r="CJ15" s="701"/>
      <c r="CK15" s="701"/>
      <c r="CL15" s="701"/>
      <c r="CM15" s="701"/>
      <c r="CN15" s="701"/>
      <c r="CO15" s="701"/>
      <c r="CP15" s="701"/>
      <c r="CQ15" s="702"/>
      <c r="CR15" s="685">
        <v>3438273</v>
      </c>
      <c r="CS15" s="686"/>
      <c r="CT15" s="686"/>
      <c r="CU15" s="686"/>
      <c r="CV15" s="686"/>
      <c r="CW15" s="686"/>
      <c r="CX15" s="686"/>
      <c r="CY15" s="687"/>
      <c r="CZ15" s="688">
        <v>8.1999999999999993</v>
      </c>
      <c r="DA15" s="688"/>
      <c r="DB15" s="688"/>
      <c r="DC15" s="688"/>
      <c r="DD15" s="694">
        <v>1150940</v>
      </c>
      <c r="DE15" s="686"/>
      <c r="DF15" s="686"/>
      <c r="DG15" s="686"/>
      <c r="DH15" s="686"/>
      <c r="DI15" s="686"/>
      <c r="DJ15" s="686"/>
      <c r="DK15" s="686"/>
      <c r="DL15" s="686"/>
      <c r="DM15" s="686"/>
      <c r="DN15" s="686"/>
      <c r="DO15" s="686"/>
      <c r="DP15" s="687"/>
      <c r="DQ15" s="694">
        <v>2181899</v>
      </c>
      <c r="DR15" s="686"/>
      <c r="DS15" s="686"/>
      <c r="DT15" s="686"/>
      <c r="DU15" s="686"/>
      <c r="DV15" s="686"/>
      <c r="DW15" s="686"/>
      <c r="DX15" s="686"/>
      <c r="DY15" s="686"/>
      <c r="DZ15" s="686"/>
      <c r="EA15" s="686"/>
      <c r="EB15" s="686"/>
      <c r="EC15" s="695"/>
    </row>
    <row r="16" spans="2:143" ht="11.25" customHeight="1" x14ac:dyDescent="0.15">
      <c r="B16" s="682" t="s">
        <v>260</v>
      </c>
      <c r="C16" s="683"/>
      <c r="D16" s="683"/>
      <c r="E16" s="683"/>
      <c r="F16" s="683"/>
      <c r="G16" s="683"/>
      <c r="H16" s="683"/>
      <c r="I16" s="683"/>
      <c r="J16" s="683"/>
      <c r="K16" s="683"/>
      <c r="L16" s="683"/>
      <c r="M16" s="683"/>
      <c r="N16" s="683"/>
      <c r="O16" s="683"/>
      <c r="P16" s="683"/>
      <c r="Q16" s="684"/>
      <c r="R16" s="685">
        <v>28850</v>
      </c>
      <c r="S16" s="686"/>
      <c r="T16" s="686"/>
      <c r="U16" s="686"/>
      <c r="V16" s="686"/>
      <c r="W16" s="686"/>
      <c r="X16" s="686"/>
      <c r="Y16" s="687"/>
      <c r="Z16" s="688">
        <v>0.1</v>
      </c>
      <c r="AA16" s="688"/>
      <c r="AB16" s="688"/>
      <c r="AC16" s="688"/>
      <c r="AD16" s="689">
        <v>28850</v>
      </c>
      <c r="AE16" s="689"/>
      <c r="AF16" s="689"/>
      <c r="AG16" s="689"/>
      <c r="AH16" s="689"/>
      <c r="AI16" s="689"/>
      <c r="AJ16" s="689"/>
      <c r="AK16" s="689"/>
      <c r="AL16" s="690">
        <v>0.2</v>
      </c>
      <c r="AM16" s="691"/>
      <c r="AN16" s="691"/>
      <c r="AO16" s="692"/>
      <c r="AP16" s="682" t="s">
        <v>261</v>
      </c>
      <c r="AQ16" s="683"/>
      <c r="AR16" s="683"/>
      <c r="AS16" s="683"/>
      <c r="AT16" s="683"/>
      <c r="AU16" s="683"/>
      <c r="AV16" s="683"/>
      <c r="AW16" s="683"/>
      <c r="AX16" s="683"/>
      <c r="AY16" s="683"/>
      <c r="AZ16" s="683"/>
      <c r="BA16" s="683"/>
      <c r="BB16" s="683"/>
      <c r="BC16" s="683"/>
      <c r="BD16" s="683"/>
      <c r="BE16" s="683"/>
      <c r="BF16" s="684"/>
      <c r="BG16" s="685" t="s">
        <v>240</v>
      </c>
      <c r="BH16" s="686"/>
      <c r="BI16" s="686"/>
      <c r="BJ16" s="686"/>
      <c r="BK16" s="686"/>
      <c r="BL16" s="686"/>
      <c r="BM16" s="686"/>
      <c r="BN16" s="687"/>
      <c r="BO16" s="688" t="s">
        <v>129</v>
      </c>
      <c r="BP16" s="688"/>
      <c r="BQ16" s="688"/>
      <c r="BR16" s="688"/>
      <c r="BS16" s="694" t="s">
        <v>240</v>
      </c>
      <c r="BT16" s="686"/>
      <c r="BU16" s="686"/>
      <c r="BV16" s="686"/>
      <c r="BW16" s="686"/>
      <c r="BX16" s="686"/>
      <c r="BY16" s="686"/>
      <c r="BZ16" s="686"/>
      <c r="CA16" s="686"/>
      <c r="CB16" s="695"/>
      <c r="CD16" s="700" t="s">
        <v>262</v>
      </c>
      <c r="CE16" s="701"/>
      <c r="CF16" s="701"/>
      <c r="CG16" s="701"/>
      <c r="CH16" s="701"/>
      <c r="CI16" s="701"/>
      <c r="CJ16" s="701"/>
      <c r="CK16" s="701"/>
      <c r="CL16" s="701"/>
      <c r="CM16" s="701"/>
      <c r="CN16" s="701"/>
      <c r="CO16" s="701"/>
      <c r="CP16" s="701"/>
      <c r="CQ16" s="702"/>
      <c r="CR16" s="685" t="s">
        <v>129</v>
      </c>
      <c r="CS16" s="686"/>
      <c r="CT16" s="686"/>
      <c r="CU16" s="686"/>
      <c r="CV16" s="686"/>
      <c r="CW16" s="686"/>
      <c r="CX16" s="686"/>
      <c r="CY16" s="687"/>
      <c r="CZ16" s="688" t="s">
        <v>129</v>
      </c>
      <c r="DA16" s="688"/>
      <c r="DB16" s="688"/>
      <c r="DC16" s="688"/>
      <c r="DD16" s="694" t="s">
        <v>129</v>
      </c>
      <c r="DE16" s="686"/>
      <c r="DF16" s="686"/>
      <c r="DG16" s="686"/>
      <c r="DH16" s="686"/>
      <c r="DI16" s="686"/>
      <c r="DJ16" s="686"/>
      <c r="DK16" s="686"/>
      <c r="DL16" s="686"/>
      <c r="DM16" s="686"/>
      <c r="DN16" s="686"/>
      <c r="DO16" s="686"/>
      <c r="DP16" s="687"/>
      <c r="DQ16" s="694" t="s">
        <v>177</v>
      </c>
      <c r="DR16" s="686"/>
      <c r="DS16" s="686"/>
      <c r="DT16" s="686"/>
      <c r="DU16" s="686"/>
      <c r="DV16" s="686"/>
      <c r="DW16" s="686"/>
      <c r="DX16" s="686"/>
      <c r="DY16" s="686"/>
      <c r="DZ16" s="686"/>
      <c r="EA16" s="686"/>
      <c r="EB16" s="686"/>
      <c r="EC16" s="695"/>
    </row>
    <row r="17" spans="2:133" ht="11.25" customHeight="1" x14ac:dyDescent="0.15">
      <c r="B17" s="682" t="s">
        <v>263</v>
      </c>
      <c r="C17" s="683"/>
      <c r="D17" s="683"/>
      <c r="E17" s="683"/>
      <c r="F17" s="683"/>
      <c r="G17" s="683"/>
      <c r="H17" s="683"/>
      <c r="I17" s="683"/>
      <c r="J17" s="683"/>
      <c r="K17" s="683"/>
      <c r="L17" s="683"/>
      <c r="M17" s="683"/>
      <c r="N17" s="683"/>
      <c r="O17" s="683"/>
      <c r="P17" s="683"/>
      <c r="Q17" s="684"/>
      <c r="R17" s="685">
        <v>68850</v>
      </c>
      <c r="S17" s="686"/>
      <c r="T17" s="686"/>
      <c r="U17" s="686"/>
      <c r="V17" s="686"/>
      <c r="W17" s="686"/>
      <c r="X17" s="686"/>
      <c r="Y17" s="687"/>
      <c r="Z17" s="688">
        <v>0.2</v>
      </c>
      <c r="AA17" s="688"/>
      <c r="AB17" s="688"/>
      <c r="AC17" s="688"/>
      <c r="AD17" s="689">
        <v>68850</v>
      </c>
      <c r="AE17" s="689"/>
      <c r="AF17" s="689"/>
      <c r="AG17" s="689"/>
      <c r="AH17" s="689"/>
      <c r="AI17" s="689"/>
      <c r="AJ17" s="689"/>
      <c r="AK17" s="689"/>
      <c r="AL17" s="690">
        <v>0.4</v>
      </c>
      <c r="AM17" s="691"/>
      <c r="AN17" s="691"/>
      <c r="AO17" s="692"/>
      <c r="AP17" s="682" t="s">
        <v>264</v>
      </c>
      <c r="AQ17" s="683"/>
      <c r="AR17" s="683"/>
      <c r="AS17" s="683"/>
      <c r="AT17" s="683"/>
      <c r="AU17" s="683"/>
      <c r="AV17" s="683"/>
      <c r="AW17" s="683"/>
      <c r="AX17" s="683"/>
      <c r="AY17" s="683"/>
      <c r="AZ17" s="683"/>
      <c r="BA17" s="683"/>
      <c r="BB17" s="683"/>
      <c r="BC17" s="683"/>
      <c r="BD17" s="683"/>
      <c r="BE17" s="683"/>
      <c r="BF17" s="684"/>
      <c r="BG17" s="685" t="s">
        <v>129</v>
      </c>
      <c r="BH17" s="686"/>
      <c r="BI17" s="686"/>
      <c r="BJ17" s="686"/>
      <c r="BK17" s="686"/>
      <c r="BL17" s="686"/>
      <c r="BM17" s="686"/>
      <c r="BN17" s="687"/>
      <c r="BO17" s="688" t="s">
        <v>240</v>
      </c>
      <c r="BP17" s="688"/>
      <c r="BQ17" s="688"/>
      <c r="BR17" s="688"/>
      <c r="BS17" s="694" t="s">
        <v>177</v>
      </c>
      <c r="BT17" s="686"/>
      <c r="BU17" s="686"/>
      <c r="BV17" s="686"/>
      <c r="BW17" s="686"/>
      <c r="BX17" s="686"/>
      <c r="BY17" s="686"/>
      <c r="BZ17" s="686"/>
      <c r="CA17" s="686"/>
      <c r="CB17" s="695"/>
      <c r="CD17" s="700" t="s">
        <v>265</v>
      </c>
      <c r="CE17" s="701"/>
      <c r="CF17" s="701"/>
      <c r="CG17" s="701"/>
      <c r="CH17" s="701"/>
      <c r="CI17" s="701"/>
      <c r="CJ17" s="701"/>
      <c r="CK17" s="701"/>
      <c r="CL17" s="701"/>
      <c r="CM17" s="701"/>
      <c r="CN17" s="701"/>
      <c r="CO17" s="701"/>
      <c r="CP17" s="701"/>
      <c r="CQ17" s="702"/>
      <c r="CR17" s="685">
        <v>3381040</v>
      </c>
      <c r="CS17" s="686"/>
      <c r="CT17" s="686"/>
      <c r="CU17" s="686"/>
      <c r="CV17" s="686"/>
      <c r="CW17" s="686"/>
      <c r="CX17" s="686"/>
      <c r="CY17" s="687"/>
      <c r="CZ17" s="688">
        <v>8</v>
      </c>
      <c r="DA17" s="688"/>
      <c r="DB17" s="688"/>
      <c r="DC17" s="688"/>
      <c r="DD17" s="694" t="s">
        <v>177</v>
      </c>
      <c r="DE17" s="686"/>
      <c r="DF17" s="686"/>
      <c r="DG17" s="686"/>
      <c r="DH17" s="686"/>
      <c r="DI17" s="686"/>
      <c r="DJ17" s="686"/>
      <c r="DK17" s="686"/>
      <c r="DL17" s="686"/>
      <c r="DM17" s="686"/>
      <c r="DN17" s="686"/>
      <c r="DO17" s="686"/>
      <c r="DP17" s="687"/>
      <c r="DQ17" s="694">
        <v>3334221</v>
      </c>
      <c r="DR17" s="686"/>
      <c r="DS17" s="686"/>
      <c r="DT17" s="686"/>
      <c r="DU17" s="686"/>
      <c r="DV17" s="686"/>
      <c r="DW17" s="686"/>
      <c r="DX17" s="686"/>
      <c r="DY17" s="686"/>
      <c r="DZ17" s="686"/>
      <c r="EA17" s="686"/>
      <c r="EB17" s="686"/>
      <c r="EC17" s="695"/>
    </row>
    <row r="18" spans="2:133" ht="11.25" customHeight="1" x14ac:dyDescent="0.15">
      <c r="B18" s="682" t="s">
        <v>266</v>
      </c>
      <c r="C18" s="683"/>
      <c r="D18" s="683"/>
      <c r="E18" s="683"/>
      <c r="F18" s="683"/>
      <c r="G18" s="683"/>
      <c r="H18" s="683"/>
      <c r="I18" s="683"/>
      <c r="J18" s="683"/>
      <c r="K18" s="683"/>
      <c r="L18" s="683"/>
      <c r="M18" s="683"/>
      <c r="N18" s="683"/>
      <c r="O18" s="683"/>
      <c r="P18" s="683"/>
      <c r="Q18" s="684"/>
      <c r="R18" s="685">
        <v>56040</v>
      </c>
      <c r="S18" s="686"/>
      <c r="T18" s="686"/>
      <c r="U18" s="686"/>
      <c r="V18" s="686"/>
      <c r="W18" s="686"/>
      <c r="X18" s="686"/>
      <c r="Y18" s="687"/>
      <c r="Z18" s="688">
        <v>0.1</v>
      </c>
      <c r="AA18" s="688"/>
      <c r="AB18" s="688"/>
      <c r="AC18" s="688"/>
      <c r="AD18" s="689">
        <v>56040</v>
      </c>
      <c r="AE18" s="689"/>
      <c r="AF18" s="689"/>
      <c r="AG18" s="689"/>
      <c r="AH18" s="689"/>
      <c r="AI18" s="689"/>
      <c r="AJ18" s="689"/>
      <c r="AK18" s="689"/>
      <c r="AL18" s="690">
        <v>0.3</v>
      </c>
      <c r="AM18" s="691"/>
      <c r="AN18" s="691"/>
      <c r="AO18" s="692"/>
      <c r="AP18" s="682" t="s">
        <v>267</v>
      </c>
      <c r="AQ18" s="683"/>
      <c r="AR18" s="683"/>
      <c r="AS18" s="683"/>
      <c r="AT18" s="683"/>
      <c r="AU18" s="683"/>
      <c r="AV18" s="683"/>
      <c r="AW18" s="683"/>
      <c r="AX18" s="683"/>
      <c r="AY18" s="683"/>
      <c r="AZ18" s="683"/>
      <c r="BA18" s="683"/>
      <c r="BB18" s="683"/>
      <c r="BC18" s="683"/>
      <c r="BD18" s="683"/>
      <c r="BE18" s="683"/>
      <c r="BF18" s="684"/>
      <c r="BG18" s="685" t="s">
        <v>240</v>
      </c>
      <c r="BH18" s="686"/>
      <c r="BI18" s="686"/>
      <c r="BJ18" s="686"/>
      <c r="BK18" s="686"/>
      <c r="BL18" s="686"/>
      <c r="BM18" s="686"/>
      <c r="BN18" s="687"/>
      <c r="BO18" s="688" t="s">
        <v>240</v>
      </c>
      <c r="BP18" s="688"/>
      <c r="BQ18" s="688"/>
      <c r="BR18" s="688"/>
      <c r="BS18" s="694" t="s">
        <v>129</v>
      </c>
      <c r="BT18" s="686"/>
      <c r="BU18" s="686"/>
      <c r="BV18" s="686"/>
      <c r="BW18" s="686"/>
      <c r="BX18" s="686"/>
      <c r="BY18" s="686"/>
      <c r="BZ18" s="686"/>
      <c r="CA18" s="686"/>
      <c r="CB18" s="695"/>
      <c r="CD18" s="700" t="s">
        <v>268</v>
      </c>
      <c r="CE18" s="701"/>
      <c r="CF18" s="701"/>
      <c r="CG18" s="701"/>
      <c r="CH18" s="701"/>
      <c r="CI18" s="701"/>
      <c r="CJ18" s="701"/>
      <c r="CK18" s="701"/>
      <c r="CL18" s="701"/>
      <c r="CM18" s="701"/>
      <c r="CN18" s="701"/>
      <c r="CO18" s="701"/>
      <c r="CP18" s="701"/>
      <c r="CQ18" s="702"/>
      <c r="CR18" s="685" t="s">
        <v>129</v>
      </c>
      <c r="CS18" s="686"/>
      <c r="CT18" s="686"/>
      <c r="CU18" s="686"/>
      <c r="CV18" s="686"/>
      <c r="CW18" s="686"/>
      <c r="CX18" s="686"/>
      <c r="CY18" s="687"/>
      <c r="CZ18" s="688" t="s">
        <v>177</v>
      </c>
      <c r="DA18" s="688"/>
      <c r="DB18" s="688"/>
      <c r="DC18" s="688"/>
      <c r="DD18" s="694" t="s">
        <v>240</v>
      </c>
      <c r="DE18" s="686"/>
      <c r="DF18" s="686"/>
      <c r="DG18" s="686"/>
      <c r="DH18" s="686"/>
      <c r="DI18" s="686"/>
      <c r="DJ18" s="686"/>
      <c r="DK18" s="686"/>
      <c r="DL18" s="686"/>
      <c r="DM18" s="686"/>
      <c r="DN18" s="686"/>
      <c r="DO18" s="686"/>
      <c r="DP18" s="687"/>
      <c r="DQ18" s="694" t="s">
        <v>177</v>
      </c>
      <c r="DR18" s="686"/>
      <c r="DS18" s="686"/>
      <c r="DT18" s="686"/>
      <c r="DU18" s="686"/>
      <c r="DV18" s="686"/>
      <c r="DW18" s="686"/>
      <c r="DX18" s="686"/>
      <c r="DY18" s="686"/>
      <c r="DZ18" s="686"/>
      <c r="EA18" s="686"/>
      <c r="EB18" s="686"/>
      <c r="EC18" s="695"/>
    </row>
    <row r="19" spans="2:133" ht="11.25" customHeight="1" x14ac:dyDescent="0.15">
      <c r="B19" s="682" t="s">
        <v>269</v>
      </c>
      <c r="C19" s="683"/>
      <c r="D19" s="683"/>
      <c r="E19" s="683"/>
      <c r="F19" s="683"/>
      <c r="G19" s="683"/>
      <c r="H19" s="683"/>
      <c r="I19" s="683"/>
      <c r="J19" s="683"/>
      <c r="K19" s="683"/>
      <c r="L19" s="683"/>
      <c r="M19" s="683"/>
      <c r="N19" s="683"/>
      <c r="O19" s="683"/>
      <c r="P19" s="683"/>
      <c r="Q19" s="684"/>
      <c r="R19" s="685">
        <v>37327</v>
      </c>
      <c r="S19" s="686"/>
      <c r="T19" s="686"/>
      <c r="U19" s="686"/>
      <c r="V19" s="686"/>
      <c r="W19" s="686"/>
      <c r="X19" s="686"/>
      <c r="Y19" s="687"/>
      <c r="Z19" s="688">
        <v>0.1</v>
      </c>
      <c r="AA19" s="688"/>
      <c r="AB19" s="688"/>
      <c r="AC19" s="688"/>
      <c r="AD19" s="689">
        <v>37327</v>
      </c>
      <c r="AE19" s="689"/>
      <c r="AF19" s="689"/>
      <c r="AG19" s="689"/>
      <c r="AH19" s="689"/>
      <c r="AI19" s="689"/>
      <c r="AJ19" s="689"/>
      <c r="AK19" s="689"/>
      <c r="AL19" s="690">
        <v>0.2</v>
      </c>
      <c r="AM19" s="691"/>
      <c r="AN19" s="691"/>
      <c r="AO19" s="692"/>
      <c r="AP19" s="682" t="s">
        <v>270</v>
      </c>
      <c r="AQ19" s="683"/>
      <c r="AR19" s="683"/>
      <c r="AS19" s="683"/>
      <c r="AT19" s="683"/>
      <c r="AU19" s="683"/>
      <c r="AV19" s="683"/>
      <c r="AW19" s="683"/>
      <c r="AX19" s="683"/>
      <c r="AY19" s="683"/>
      <c r="AZ19" s="683"/>
      <c r="BA19" s="683"/>
      <c r="BB19" s="683"/>
      <c r="BC19" s="683"/>
      <c r="BD19" s="683"/>
      <c r="BE19" s="683"/>
      <c r="BF19" s="684"/>
      <c r="BG19" s="685">
        <v>567205</v>
      </c>
      <c r="BH19" s="686"/>
      <c r="BI19" s="686"/>
      <c r="BJ19" s="686"/>
      <c r="BK19" s="686"/>
      <c r="BL19" s="686"/>
      <c r="BM19" s="686"/>
      <c r="BN19" s="687"/>
      <c r="BO19" s="688">
        <v>6.4</v>
      </c>
      <c r="BP19" s="688"/>
      <c r="BQ19" s="688"/>
      <c r="BR19" s="688"/>
      <c r="BS19" s="694" t="s">
        <v>129</v>
      </c>
      <c r="BT19" s="686"/>
      <c r="BU19" s="686"/>
      <c r="BV19" s="686"/>
      <c r="BW19" s="686"/>
      <c r="BX19" s="686"/>
      <c r="BY19" s="686"/>
      <c r="BZ19" s="686"/>
      <c r="CA19" s="686"/>
      <c r="CB19" s="695"/>
      <c r="CD19" s="700" t="s">
        <v>271</v>
      </c>
      <c r="CE19" s="701"/>
      <c r="CF19" s="701"/>
      <c r="CG19" s="701"/>
      <c r="CH19" s="701"/>
      <c r="CI19" s="701"/>
      <c r="CJ19" s="701"/>
      <c r="CK19" s="701"/>
      <c r="CL19" s="701"/>
      <c r="CM19" s="701"/>
      <c r="CN19" s="701"/>
      <c r="CO19" s="701"/>
      <c r="CP19" s="701"/>
      <c r="CQ19" s="702"/>
      <c r="CR19" s="685" t="s">
        <v>177</v>
      </c>
      <c r="CS19" s="686"/>
      <c r="CT19" s="686"/>
      <c r="CU19" s="686"/>
      <c r="CV19" s="686"/>
      <c r="CW19" s="686"/>
      <c r="CX19" s="686"/>
      <c r="CY19" s="687"/>
      <c r="CZ19" s="688" t="s">
        <v>240</v>
      </c>
      <c r="DA19" s="688"/>
      <c r="DB19" s="688"/>
      <c r="DC19" s="688"/>
      <c r="DD19" s="694" t="s">
        <v>129</v>
      </c>
      <c r="DE19" s="686"/>
      <c r="DF19" s="686"/>
      <c r="DG19" s="686"/>
      <c r="DH19" s="686"/>
      <c r="DI19" s="686"/>
      <c r="DJ19" s="686"/>
      <c r="DK19" s="686"/>
      <c r="DL19" s="686"/>
      <c r="DM19" s="686"/>
      <c r="DN19" s="686"/>
      <c r="DO19" s="686"/>
      <c r="DP19" s="687"/>
      <c r="DQ19" s="694" t="s">
        <v>240</v>
      </c>
      <c r="DR19" s="686"/>
      <c r="DS19" s="686"/>
      <c r="DT19" s="686"/>
      <c r="DU19" s="686"/>
      <c r="DV19" s="686"/>
      <c r="DW19" s="686"/>
      <c r="DX19" s="686"/>
      <c r="DY19" s="686"/>
      <c r="DZ19" s="686"/>
      <c r="EA19" s="686"/>
      <c r="EB19" s="686"/>
      <c r="EC19" s="695"/>
    </row>
    <row r="20" spans="2:133" ht="11.25" customHeight="1" x14ac:dyDescent="0.15">
      <c r="B20" s="682" t="s">
        <v>272</v>
      </c>
      <c r="C20" s="683"/>
      <c r="D20" s="683"/>
      <c r="E20" s="683"/>
      <c r="F20" s="683"/>
      <c r="G20" s="683"/>
      <c r="H20" s="683"/>
      <c r="I20" s="683"/>
      <c r="J20" s="683"/>
      <c r="K20" s="683"/>
      <c r="L20" s="683"/>
      <c r="M20" s="683"/>
      <c r="N20" s="683"/>
      <c r="O20" s="683"/>
      <c r="P20" s="683"/>
      <c r="Q20" s="684"/>
      <c r="R20" s="685">
        <v>13734</v>
      </c>
      <c r="S20" s="686"/>
      <c r="T20" s="686"/>
      <c r="U20" s="686"/>
      <c r="V20" s="686"/>
      <c r="W20" s="686"/>
      <c r="X20" s="686"/>
      <c r="Y20" s="687"/>
      <c r="Z20" s="688">
        <v>0</v>
      </c>
      <c r="AA20" s="688"/>
      <c r="AB20" s="688"/>
      <c r="AC20" s="688"/>
      <c r="AD20" s="689">
        <v>13734</v>
      </c>
      <c r="AE20" s="689"/>
      <c r="AF20" s="689"/>
      <c r="AG20" s="689"/>
      <c r="AH20" s="689"/>
      <c r="AI20" s="689"/>
      <c r="AJ20" s="689"/>
      <c r="AK20" s="689"/>
      <c r="AL20" s="690">
        <v>0.1</v>
      </c>
      <c r="AM20" s="691"/>
      <c r="AN20" s="691"/>
      <c r="AO20" s="692"/>
      <c r="AP20" s="682" t="s">
        <v>273</v>
      </c>
      <c r="AQ20" s="683"/>
      <c r="AR20" s="683"/>
      <c r="AS20" s="683"/>
      <c r="AT20" s="683"/>
      <c r="AU20" s="683"/>
      <c r="AV20" s="683"/>
      <c r="AW20" s="683"/>
      <c r="AX20" s="683"/>
      <c r="AY20" s="683"/>
      <c r="AZ20" s="683"/>
      <c r="BA20" s="683"/>
      <c r="BB20" s="683"/>
      <c r="BC20" s="683"/>
      <c r="BD20" s="683"/>
      <c r="BE20" s="683"/>
      <c r="BF20" s="684"/>
      <c r="BG20" s="685">
        <v>567205</v>
      </c>
      <c r="BH20" s="686"/>
      <c r="BI20" s="686"/>
      <c r="BJ20" s="686"/>
      <c r="BK20" s="686"/>
      <c r="BL20" s="686"/>
      <c r="BM20" s="686"/>
      <c r="BN20" s="687"/>
      <c r="BO20" s="688">
        <v>6.4</v>
      </c>
      <c r="BP20" s="688"/>
      <c r="BQ20" s="688"/>
      <c r="BR20" s="688"/>
      <c r="BS20" s="694" t="s">
        <v>129</v>
      </c>
      <c r="BT20" s="686"/>
      <c r="BU20" s="686"/>
      <c r="BV20" s="686"/>
      <c r="BW20" s="686"/>
      <c r="BX20" s="686"/>
      <c r="BY20" s="686"/>
      <c r="BZ20" s="686"/>
      <c r="CA20" s="686"/>
      <c r="CB20" s="695"/>
      <c r="CD20" s="700" t="s">
        <v>274</v>
      </c>
      <c r="CE20" s="701"/>
      <c r="CF20" s="701"/>
      <c r="CG20" s="701"/>
      <c r="CH20" s="701"/>
      <c r="CI20" s="701"/>
      <c r="CJ20" s="701"/>
      <c r="CK20" s="701"/>
      <c r="CL20" s="701"/>
      <c r="CM20" s="701"/>
      <c r="CN20" s="701"/>
      <c r="CO20" s="701"/>
      <c r="CP20" s="701"/>
      <c r="CQ20" s="702"/>
      <c r="CR20" s="685">
        <v>42072046</v>
      </c>
      <c r="CS20" s="686"/>
      <c r="CT20" s="686"/>
      <c r="CU20" s="686"/>
      <c r="CV20" s="686"/>
      <c r="CW20" s="686"/>
      <c r="CX20" s="686"/>
      <c r="CY20" s="687"/>
      <c r="CZ20" s="688">
        <v>100</v>
      </c>
      <c r="DA20" s="688"/>
      <c r="DB20" s="688"/>
      <c r="DC20" s="688"/>
      <c r="DD20" s="694">
        <v>6752825</v>
      </c>
      <c r="DE20" s="686"/>
      <c r="DF20" s="686"/>
      <c r="DG20" s="686"/>
      <c r="DH20" s="686"/>
      <c r="DI20" s="686"/>
      <c r="DJ20" s="686"/>
      <c r="DK20" s="686"/>
      <c r="DL20" s="686"/>
      <c r="DM20" s="686"/>
      <c r="DN20" s="686"/>
      <c r="DO20" s="686"/>
      <c r="DP20" s="687"/>
      <c r="DQ20" s="694">
        <v>22212205</v>
      </c>
      <c r="DR20" s="686"/>
      <c r="DS20" s="686"/>
      <c r="DT20" s="686"/>
      <c r="DU20" s="686"/>
      <c r="DV20" s="686"/>
      <c r="DW20" s="686"/>
      <c r="DX20" s="686"/>
      <c r="DY20" s="686"/>
      <c r="DZ20" s="686"/>
      <c r="EA20" s="686"/>
      <c r="EB20" s="686"/>
      <c r="EC20" s="695"/>
    </row>
    <row r="21" spans="2:133" ht="11.25" customHeight="1" x14ac:dyDescent="0.15">
      <c r="B21" s="682" t="s">
        <v>275</v>
      </c>
      <c r="C21" s="683"/>
      <c r="D21" s="683"/>
      <c r="E21" s="683"/>
      <c r="F21" s="683"/>
      <c r="G21" s="683"/>
      <c r="H21" s="683"/>
      <c r="I21" s="683"/>
      <c r="J21" s="683"/>
      <c r="K21" s="683"/>
      <c r="L21" s="683"/>
      <c r="M21" s="683"/>
      <c r="N21" s="683"/>
      <c r="O21" s="683"/>
      <c r="P21" s="683"/>
      <c r="Q21" s="684"/>
      <c r="R21" s="685">
        <v>4979</v>
      </c>
      <c r="S21" s="686"/>
      <c r="T21" s="686"/>
      <c r="U21" s="686"/>
      <c r="V21" s="686"/>
      <c r="W21" s="686"/>
      <c r="X21" s="686"/>
      <c r="Y21" s="687"/>
      <c r="Z21" s="688">
        <v>0</v>
      </c>
      <c r="AA21" s="688"/>
      <c r="AB21" s="688"/>
      <c r="AC21" s="688"/>
      <c r="AD21" s="689">
        <v>4979</v>
      </c>
      <c r="AE21" s="689"/>
      <c r="AF21" s="689"/>
      <c r="AG21" s="689"/>
      <c r="AH21" s="689"/>
      <c r="AI21" s="689"/>
      <c r="AJ21" s="689"/>
      <c r="AK21" s="689"/>
      <c r="AL21" s="690">
        <v>0</v>
      </c>
      <c r="AM21" s="691"/>
      <c r="AN21" s="691"/>
      <c r="AO21" s="692"/>
      <c r="AP21" s="704" t="s">
        <v>276</v>
      </c>
      <c r="AQ21" s="705"/>
      <c r="AR21" s="705"/>
      <c r="AS21" s="705"/>
      <c r="AT21" s="705"/>
      <c r="AU21" s="705"/>
      <c r="AV21" s="705"/>
      <c r="AW21" s="705"/>
      <c r="AX21" s="705"/>
      <c r="AY21" s="705"/>
      <c r="AZ21" s="705"/>
      <c r="BA21" s="705"/>
      <c r="BB21" s="705"/>
      <c r="BC21" s="705"/>
      <c r="BD21" s="705"/>
      <c r="BE21" s="705"/>
      <c r="BF21" s="706"/>
      <c r="BG21" s="685">
        <v>98438</v>
      </c>
      <c r="BH21" s="686"/>
      <c r="BI21" s="686"/>
      <c r="BJ21" s="686"/>
      <c r="BK21" s="686"/>
      <c r="BL21" s="686"/>
      <c r="BM21" s="686"/>
      <c r="BN21" s="687"/>
      <c r="BO21" s="688">
        <v>1.1000000000000001</v>
      </c>
      <c r="BP21" s="688"/>
      <c r="BQ21" s="688"/>
      <c r="BR21" s="688"/>
      <c r="BS21" s="694" t="s">
        <v>129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277</v>
      </c>
      <c r="C22" s="683"/>
      <c r="D22" s="683"/>
      <c r="E22" s="683"/>
      <c r="F22" s="683"/>
      <c r="G22" s="683"/>
      <c r="H22" s="683"/>
      <c r="I22" s="683"/>
      <c r="J22" s="683"/>
      <c r="K22" s="683"/>
      <c r="L22" s="683"/>
      <c r="M22" s="683"/>
      <c r="N22" s="683"/>
      <c r="O22" s="683"/>
      <c r="P22" s="683"/>
      <c r="Q22" s="684"/>
      <c r="R22" s="685">
        <v>7088556</v>
      </c>
      <c r="S22" s="686"/>
      <c r="T22" s="686"/>
      <c r="U22" s="686"/>
      <c r="V22" s="686"/>
      <c r="W22" s="686"/>
      <c r="X22" s="686"/>
      <c r="Y22" s="687"/>
      <c r="Z22" s="688">
        <v>16.5</v>
      </c>
      <c r="AA22" s="688"/>
      <c r="AB22" s="688"/>
      <c r="AC22" s="688"/>
      <c r="AD22" s="689">
        <v>6262955</v>
      </c>
      <c r="AE22" s="689"/>
      <c r="AF22" s="689"/>
      <c r="AG22" s="689"/>
      <c r="AH22" s="689"/>
      <c r="AI22" s="689"/>
      <c r="AJ22" s="689"/>
      <c r="AK22" s="689"/>
      <c r="AL22" s="690">
        <v>37.299999999999997</v>
      </c>
      <c r="AM22" s="691"/>
      <c r="AN22" s="691"/>
      <c r="AO22" s="692"/>
      <c r="AP22" s="704" t="s">
        <v>278</v>
      </c>
      <c r="AQ22" s="705"/>
      <c r="AR22" s="705"/>
      <c r="AS22" s="705"/>
      <c r="AT22" s="705"/>
      <c r="AU22" s="705"/>
      <c r="AV22" s="705"/>
      <c r="AW22" s="705"/>
      <c r="AX22" s="705"/>
      <c r="AY22" s="705"/>
      <c r="AZ22" s="705"/>
      <c r="BA22" s="705"/>
      <c r="BB22" s="705"/>
      <c r="BC22" s="705"/>
      <c r="BD22" s="705"/>
      <c r="BE22" s="705"/>
      <c r="BF22" s="706"/>
      <c r="BG22" s="685" t="s">
        <v>240</v>
      </c>
      <c r="BH22" s="686"/>
      <c r="BI22" s="686"/>
      <c r="BJ22" s="686"/>
      <c r="BK22" s="686"/>
      <c r="BL22" s="686"/>
      <c r="BM22" s="686"/>
      <c r="BN22" s="687"/>
      <c r="BO22" s="688" t="s">
        <v>240</v>
      </c>
      <c r="BP22" s="688"/>
      <c r="BQ22" s="688"/>
      <c r="BR22" s="688"/>
      <c r="BS22" s="694" t="s">
        <v>129</v>
      </c>
      <c r="BT22" s="686"/>
      <c r="BU22" s="686"/>
      <c r="BV22" s="686"/>
      <c r="BW22" s="686"/>
      <c r="BX22" s="686"/>
      <c r="BY22" s="686"/>
      <c r="BZ22" s="686"/>
      <c r="CA22" s="686"/>
      <c r="CB22" s="695"/>
      <c r="CD22" s="667" t="s">
        <v>279</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280</v>
      </c>
      <c r="C23" s="683"/>
      <c r="D23" s="683"/>
      <c r="E23" s="683"/>
      <c r="F23" s="683"/>
      <c r="G23" s="683"/>
      <c r="H23" s="683"/>
      <c r="I23" s="683"/>
      <c r="J23" s="683"/>
      <c r="K23" s="683"/>
      <c r="L23" s="683"/>
      <c r="M23" s="683"/>
      <c r="N23" s="683"/>
      <c r="O23" s="683"/>
      <c r="P23" s="683"/>
      <c r="Q23" s="684"/>
      <c r="R23" s="685">
        <v>6262955</v>
      </c>
      <c r="S23" s="686"/>
      <c r="T23" s="686"/>
      <c r="U23" s="686"/>
      <c r="V23" s="686"/>
      <c r="W23" s="686"/>
      <c r="X23" s="686"/>
      <c r="Y23" s="687"/>
      <c r="Z23" s="688">
        <v>14.5</v>
      </c>
      <c r="AA23" s="688"/>
      <c r="AB23" s="688"/>
      <c r="AC23" s="688"/>
      <c r="AD23" s="689">
        <v>6262955</v>
      </c>
      <c r="AE23" s="689"/>
      <c r="AF23" s="689"/>
      <c r="AG23" s="689"/>
      <c r="AH23" s="689"/>
      <c r="AI23" s="689"/>
      <c r="AJ23" s="689"/>
      <c r="AK23" s="689"/>
      <c r="AL23" s="690">
        <v>37.299999999999997</v>
      </c>
      <c r="AM23" s="691"/>
      <c r="AN23" s="691"/>
      <c r="AO23" s="692"/>
      <c r="AP23" s="704" t="s">
        <v>281</v>
      </c>
      <c r="AQ23" s="705"/>
      <c r="AR23" s="705"/>
      <c r="AS23" s="705"/>
      <c r="AT23" s="705"/>
      <c r="AU23" s="705"/>
      <c r="AV23" s="705"/>
      <c r="AW23" s="705"/>
      <c r="AX23" s="705"/>
      <c r="AY23" s="705"/>
      <c r="AZ23" s="705"/>
      <c r="BA23" s="705"/>
      <c r="BB23" s="705"/>
      <c r="BC23" s="705"/>
      <c r="BD23" s="705"/>
      <c r="BE23" s="705"/>
      <c r="BF23" s="706"/>
      <c r="BG23" s="685">
        <v>468767</v>
      </c>
      <c r="BH23" s="686"/>
      <c r="BI23" s="686"/>
      <c r="BJ23" s="686"/>
      <c r="BK23" s="686"/>
      <c r="BL23" s="686"/>
      <c r="BM23" s="686"/>
      <c r="BN23" s="687"/>
      <c r="BO23" s="688">
        <v>5.3</v>
      </c>
      <c r="BP23" s="688"/>
      <c r="BQ23" s="688"/>
      <c r="BR23" s="688"/>
      <c r="BS23" s="694" t="s">
        <v>177</v>
      </c>
      <c r="BT23" s="686"/>
      <c r="BU23" s="686"/>
      <c r="BV23" s="686"/>
      <c r="BW23" s="686"/>
      <c r="BX23" s="686"/>
      <c r="BY23" s="686"/>
      <c r="BZ23" s="686"/>
      <c r="CA23" s="686"/>
      <c r="CB23" s="695"/>
      <c r="CD23" s="667" t="s">
        <v>220</v>
      </c>
      <c r="CE23" s="668"/>
      <c r="CF23" s="668"/>
      <c r="CG23" s="668"/>
      <c r="CH23" s="668"/>
      <c r="CI23" s="668"/>
      <c r="CJ23" s="668"/>
      <c r="CK23" s="668"/>
      <c r="CL23" s="668"/>
      <c r="CM23" s="668"/>
      <c r="CN23" s="668"/>
      <c r="CO23" s="668"/>
      <c r="CP23" s="668"/>
      <c r="CQ23" s="669"/>
      <c r="CR23" s="667" t="s">
        <v>282</v>
      </c>
      <c r="CS23" s="668"/>
      <c r="CT23" s="668"/>
      <c r="CU23" s="668"/>
      <c r="CV23" s="668"/>
      <c r="CW23" s="668"/>
      <c r="CX23" s="668"/>
      <c r="CY23" s="669"/>
      <c r="CZ23" s="667" t="s">
        <v>283</v>
      </c>
      <c r="DA23" s="668"/>
      <c r="DB23" s="668"/>
      <c r="DC23" s="669"/>
      <c r="DD23" s="667" t="s">
        <v>284</v>
      </c>
      <c r="DE23" s="668"/>
      <c r="DF23" s="668"/>
      <c r="DG23" s="668"/>
      <c r="DH23" s="668"/>
      <c r="DI23" s="668"/>
      <c r="DJ23" s="668"/>
      <c r="DK23" s="669"/>
      <c r="DL23" s="716" t="s">
        <v>285</v>
      </c>
      <c r="DM23" s="717"/>
      <c r="DN23" s="717"/>
      <c r="DO23" s="717"/>
      <c r="DP23" s="717"/>
      <c r="DQ23" s="717"/>
      <c r="DR23" s="717"/>
      <c r="DS23" s="717"/>
      <c r="DT23" s="717"/>
      <c r="DU23" s="717"/>
      <c r="DV23" s="718"/>
      <c r="DW23" s="667" t="s">
        <v>286</v>
      </c>
      <c r="DX23" s="668"/>
      <c r="DY23" s="668"/>
      <c r="DZ23" s="668"/>
      <c r="EA23" s="668"/>
      <c r="EB23" s="668"/>
      <c r="EC23" s="669"/>
    </row>
    <row r="24" spans="2:133" ht="11.25" customHeight="1" x14ac:dyDescent="0.15">
      <c r="B24" s="682" t="s">
        <v>287</v>
      </c>
      <c r="C24" s="683"/>
      <c r="D24" s="683"/>
      <c r="E24" s="683"/>
      <c r="F24" s="683"/>
      <c r="G24" s="683"/>
      <c r="H24" s="683"/>
      <c r="I24" s="683"/>
      <c r="J24" s="683"/>
      <c r="K24" s="683"/>
      <c r="L24" s="683"/>
      <c r="M24" s="683"/>
      <c r="N24" s="683"/>
      <c r="O24" s="683"/>
      <c r="P24" s="683"/>
      <c r="Q24" s="684"/>
      <c r="R24" s="685">
        <v>825601</v>
      </c>
      <c r="S24" s="686"/>
      <c r="T24" s="686"/>
      <c r="U24" s="686"/>
      <c r="V24" s="686"/>
      <c r="W24" s="686"/>
      <c r="X24" s="686"/>
      <c r="Y24" s="687"/>
      <c r="Z24" s="688">
        <v>1.9</v>
      </c>
      <c r="AA24" s="688"/>
      <c r="AB24" s="688"/>
      <c r="AC24" s="688"/>
      <c r="AD24" s="689" t="s">
        <v>240</v>
      </c>
      <c r="AE24" s="689"/>
      <c r="AF24" s="689"/>
      <c r="AG24" s="689"/>
      <c r="AH24" s="689"/>
      <c r="AI24" s="689"/>
      <c r="AJ24" s="689"/>
      <c r="AK24" s="689"/>
      <c r="AL24" s="690" t="s">
        <v>240</v>
      </c>
      <c r="AM24" s="691"/>
      <c r="AN24" s="691"/>
      <c r="AO24" s="692"/>
      <c r="AP24" s="704" t="s">
        <v>288</v>
      </c>
      <c r="AQ24" s="705"/>
      <c r="AR24" s="705"/>
      <c r="AS24" s="705"/>
      <c r="AT24" s="705"/>
      <c r="AU24" s="705"/>
      <c r="AV24" s="705"/>
      <c r="AW24" s="705"/>
      <c r="AX24" s="705"/>
      <c r="AY24" s="705"/>
      <c r="AZ24" s="705"/>
      <c r="BA24" s="705"/>
      <c r="BB24" s="705"/>
      <c r="BC24" s="705"/>
      <c r="BD24" s="705"/>
      <c r="BE24" s="705"/>
      <c r="BF24" s="706"/>
      <c r="BG24" s="685" t="s">
        <v>177</v>
      </c>
      <c r="BH24" s="686"/>
      <c r="BI24" s="686"/>
      <c r="BJ24" s="686"/>
      <c r="BK24" s="686"/>
      <c r="BL24" s="686"/>
      <c r="BM24" s="686"/>
      <c r="BN24" s="687"/>
      <c r="BO24" s="688" t="s">
        <v>240</v>
      </c>
      <c r="BP24" s="688"/>
      <c r="BQ24" s="688"/>
      <c r="BR24" s="688"/>
      <c r="BS24" s="694" t="s">
        <v>240</v>
      </c>
      <c r="BT24" s="686"/>
      <c r="BU24" s="686"/>
      <c r="BV24" s="686"/>
      <c r="BW24" s="686"/>
      <c r="BX24" s="686"/>
      <c r="BY24" s="686"/>
      <c r="BZ24" s="686"/>
      <c r="CA24" s="686"/>
      <c r="CB24" s="695"/>
      <c r="CD24" s="696" t="s">
        <v>289</v>
      </c>
      <c r="CE24" s="697"/>
      <c r="CF24" s="697"/>
      <c r="CG24" s="697"/>
      <c r="CH24" s="697"/>
      <c r="CI24" s="697"/>
      <c r="CJ24" s="697"/>
      <c r="CK24" s="697"/>
      <c r="CL24" s="697"/>
      <c r="CM24" s="697"/>
      <c r="CN24" s="697"/>
      <c r="CO24" s="697"/>
      <c r="CP24" s="697"/>
      <c r="CQ24" s="698"/>
      <c r="CR24" s="674">
        <v>15216422</v>
      </c>
      <c r="CS24" s="675"/>
      <c r="CT24" s="675"/>
      <c r="CU24" s="675"/>
      <c r="CV24" s="675"/>
      <c r="CW24" s="675"/>
      <c r="CX24" s="675"/>
      <c r="CY24" s="676"/>
      <c r="CZ24" s="679">
        <v>36.200000000000003</v>
      </c>
      <c r="DA24" s="680"/>
      <c r="DB24" s="680"/>
      <c r="DC24" s="699"/>
      <c r="DD24" s="724">
        <v>10160192</v>
      </c>
      <c r="DE24" s="675"/>
      <c r="DF24" s="675"/>
      <c r="DG24" s="675"/>
      <c r="DH24" s="675"/>
      <c r="DI24" s="675"/>
      <c r="DJ24" s="675"/>
      <c r="DK24" s="676"/>
      <c r="DL24" s="724">
        <v>9872991</v>
      </c>
      <c r="DM24" s="675"/>
      <c r="DN24" s="675"/>
      <c r="DO24" s="675"/>
      <c r="DP24" s="675"/>
      <c r="DQ24" s="675"/>
      <c r="DR24" s="675"/>
      <c r="DS24" s="675"/>
      <c r="DT24" s="675"/>
      <c r="DU24" s="675"/>
      <c r="DV24" s="676"/>
      <c r="DW24" s="679">
        <v>55.2</v>
      </c>
      <c r="DX24" s="680"/>
      <c r="DY24" s="680"/>
      <c r="DZ24" s="680"/>
      <c r="EA24" s="680"/>
      <c r="EB24" s="680"/>
      <c r="EC24" s="681"/>
    </row>
    <row r="25" spans="2:133" ht="11.25" customHeight="1" x14ac:dyDescent="0.15">
      <c r="B25" s="682" t="s">
        <v>290</v>
      </c>
      <c r="C25" s="683"/>
      <c r="D25" s="683"/>
      <c r="E25" s="683"/>
      <c r="F25" s="683"/>
      <c r="G25" s="683"/>
      <c r="H25" s="683"/>
      <c r="I25" s="683"/>
      <c r="J25" s="683"/>
      <c r="K25" s="683"/>
      <c r="L25" s="683"/>
      <c r="M25" s="683"/>
      <c r="N25" s="683"/>
      <c r="O25" s="683"/>
      <c r="P25" s="683"/>
      <c r="Q25" s="684"/>
      <c r="R25" s="685" t="s">
        <v>240</v>
      </c>
      <c r="S25" s="686"/>
      <c r="T25" s="686"/>
      <c r="U25" s="686"/>
      <c r="V25" s="686"/>
      <c r="W25" s="686"/>
      <c r="X25" s="686"/>
      <c r="Y25" s="687"/>
      <c r="Z25" s="688" t="s">
        <v>129</v>
      </c>
      <c r="AA25" s="688"/>
      <c r="AB25" s="688"/>
      <c r="AC25" s="688"/>
      <c r="AD25" s="689" t="s">
        <v>129</v>
      </c>
      <c r="AE25" s="689"/>
      <c r="AF25" s="689"/>
      <c r="AG25" s="689"/>
      <c r="AH25" s="689"/>
      <c r="AI25" s="689"/>
      <c r="AJ25" s="689"/>
      <c r="AK25" s="689"/>
      <c r="AL25" s="690" t="s">
        <v>129</v>
      </c>
      <c r="AM25" s="691"/>
      <c r="AN25" s="691"/>
      <c r="AO25" s="692"/>
      <c r="AP25" s="704" t="s">
        <v>291</v>
      </c>
      <c r="AQ25" s="705"/>
      <c r="AR25" s="705"/>
      <c r="AS25" s="705"/>
      <c r="AT25" s="705"/>
      <c r="AU25" s="705"/>
      <c r="AV25" s="705"/>
      <c r="AW25" s="705"/>
      <c r="AX25" s="705"/>
      <c r="AY25" s="705"/>
      <c r="AZ25" s="705"/>
      <c r="BA25" s="705"/>
      <c r="BB25" s="705"/>
      <c r="BC25" s="705"/>
      <c r="BD25" s="705"/>
      <c r="BE25" s="705"/>
      <c r="BF25" s="706"/>
      <c r="BG25" s="685" t="s">
        <v>129</v>
      </c>
      <c r="BH25" s="686"/>
      <c r="BI25" s="686"/>
      <c r="BJ25" s="686"/>
      <c r="BK25" s="686"/>
      <c r="BL25" s="686"/>
      <c r="BM25" s="686"/>
      <c r="BN25" s="687"/>
      <c r="BO25" s="688" t="s">
        <v>177</v>
      </c>
      <c r="BP25" s="688"/>
      <c r="BQ25" s="688"/>
      <c r="BR25" s="688"/>
      <c r="BS25" s="694" t="s">
        <v>177</v>
      </c>
      <c r="BT25" s="686"/>
      <c r="BU25" s="686"/>
      <c r="BV25" s="686"/>
      <c r="BW25" s="686"/>
      <c r="BX25" s="686"/>
      <c r="BY25" s="686"/>
      <c r="BZ25" s="686"/>
      <c r="CA25" s="686"/>
      <c r="CB25" s="695"/>
      <c r="CD25" s="700" t="s">
        <v>292</v>
      </c>
      <c r="CE25" s="701"/>
      <c r="CF25" s="701"/>
      <c r="CG25" s="701"/>
      <c r="CH25" s="701"/>
      <c r="CI25" s="701"/>
      <c r="CJ25" s="701"/>
      <c r="CK25" s="701"/>
      <c r="CL25" s="701"/>
      <c r="CM25" s="701"/>
      <c r="CN25" s="701"/>
      <c r="CO25" s="701"/>
      <c r="CP25" s="701"/>
      <c r="CQ25" s="702"/>
      <c r="CR25" s="685">
        <v>5022811</v>
      </c>
      <c r="CS25" s="721"/>
      <c r="CT25" s="721"/>
      <c r="CU25" s="721"/>
      <c r="CV25" s="721"/>
      <c r="CW25" s="721"/>
      <c r="CX25" s="721"/>
      <c r="CY25" s="722"/>
      <c r="CZ25" s="690">
        <v>11.9</v>
      </c>
      <c r="DA25" s="719"/>
      <c r="DB25" s="719"/>
      <c r="DC25" s="723"/>
      <c r="DD25" s="694">
        <v>4775655</v>
      </c>
      <c r="DE25" s="721"/>
      <c r="DF25" s="721"/>
      <c r="DG25" s="721"/>
      <c r="DH25" s="721"/>
      <c r="DI25" s="721"/>
      <c r="DJ25" s="721"/>
      <c r="DK25" s="722"/>
      <c r="DL25" s="694">
        <v>4650390</v>
      </c>
      <c r="DM25" s="721"/>
      <c r="DN25" s="721"/>
      <c r="DO25" s="721"/>
      <c r="DP25" s="721"/>
      <c r="DQ25" s="721"/>
      <c r="DR25" s="721"/>
      <c r="DS25" s="721"/>
      <c r="DT25" s="721"/>
      <c r="DU25" s="721"/>
      <c r="DV25" s="722"/>
      <c r="DW25" s="690">
        <v>26</v>
      </c>
      <c r="DX25" s="719"/>
      <c r="DY25" s="719"/>
      <c r="DZ25" s="719"/>
      <c r="EA25" s="719"/>
      <c r="EB25" s="719"/>
      <c r="EC25" s="720"/>
    </row>
    <row r="26" spans="2:133" ht="11.25" customHeight="1" x14ac:dyDescent="0.15">
      <c r="B26" s="682" t="s">
        <v>293</v>
      </c>
      <c r="C26" s="683"/>
      <c r="D26" s="683"/>
      <c r="E26" s="683"/>
      <c r="F26" s="683"/>
      <c r="G26" s="683"/>
      <c r="H26" s="683"/>
      <c r="I26" s="683"/>
      <c r="J26" s="683"/>
      <c r="K26" s="683"/>
      <c r="L26" s="683"/>
      <c r="M26" s="683"/>
      <c r="N26" s="683"/>
      <c r="O26" s="683"/>
      <c r="P26" s="683"/>
      <c r="Q26" s="684"/>
      <c r="R26" s="685">
        <v>18059262</v>
      </c>
      <c r="S26" s="686"/>
      <c r="T26" s="686"/>
      <c r="U26" s="686"/>
      <c r="V26" s="686"/>
      <c r="W26" s="686"/>
      <c r="X26" s="686"/>
      <c r="Y26" s="687"/>
      <c r="Z26" s="688">
        <v>41.9</v>
      </c>
      <c r="AA26" s="688"/>
      <c r="AB26" s="688"/>
      <c r="AC26" s="688"/>
      <c r="AD26" s="689">
        <v>16764894</v>
      </c>
      <c r="AE26" s="689"/>
      <c r="AF26" s="689"/>
      <c r="AG26" s="689"/>
      <c r="AH26" s="689"/>
      <c r="AI26" s="689"/>
      <c r="AJ26" s="689"/>
      <c r="AK26" s="689"/>
      <c r="AL26" s="690">
        <v>99.8</v>
      </c>
      <c r="AM26" s="691"/>
      <c r="AN26" s="691"/>
      <c r="AO26" s="692"/>
      <c r="AP26" s="704" t="s">
        <v>294</v>
      </c>
      <c r="AQ26" s="725"/>
      <c r="AR26" s="725"/>
      <c r="AS26" s="725"/>
      <c r="AT26" s="725"/>
      <c r="AU26" s="725"/>
      <c r="AV26" s="725"/>
      <c r="AW26" s="725"/>
      <c r="AX26" s="725"/>
      <c r="AY26" s="725"/>
      <c r="AZ26" s="725"/>
      <c r="BA26" s="725"/>
      <c r="BB26" s="725"/>
      <c r="BC26" s="725"/>
      <c r="BD26" s="725"/>
      <c r="BE26" s="725"/>
      <c r="BF26" s="706"/>
      <c r="BG26" s="685" t="s">
        <v>240</v>
      </c>
      <c r="BH26" s="686"/>
      <c r="BI26" s="686"/>
      <c r="BJ26" s="686"/>
      <c r="BK26" s="686"/>
      <c r="BL26" s="686"/>
      <c r="BM26" s="686"/>
      <c r="BN26" s="687"/>
      <c r="BO26" s="688" t="s">
        <v>240</v>
      </c>
      <c r="BP26" s="688"/>
      <c r="BQ26" s="688"/>
      <c r="BR26" s="688"/>
      <c r="BS26" s="694" t="s">
        <v>240</v>
      </c>
      <c r="BT26" s="686"/>
      <c r="BU26" s="686"/>
      <c r="BV26" s="686"/>
      <c r="BW26" s="686"/>
      <c r="BX26" s="686"/>
      <c r="BY26" s="686"/>
      <c r="BZ26" s="686"/>
      <c r="CA26" s="686"/>
      <c r="CB26" s="695"/>
      <c r="CD26" s="700" t="s">
        <v>295</v>
      </c>
      <c r="CE26" s="701"/>
      <c r="CF26" s="701"/>
      <c r="CG26" s="701"/>
      <c r="CH26" s="701"/>
      <c r="CI26" s="701"/>
      <c r="CJ26" s="701"/>
      <c r="CK26" s="701"/>
      <c r="CL26" s="701"/>
      <c r="CM26" s="701"/>
      <c r="CN26" s="701"/>
      <c r="CO26" s="701"/>
      <c r="CP26" s="701"/>
      <c r="CQ26" s="702"/>
      <c r="CR26" s="685">
        <v>3233874</v>
      </c>
      <c r="CS26" s="686"/>
      <c r="CT26" s="686"/>
      <c r="CU26" s="686"/>
      <c r="CV26" s="686"/>
      <c r="CW26" s="686"/>
      <c r="CX26" s="686"/>
      <c r="CY26" s="687"/>
      <c r="CZ26" s="690">
        <v>7.7</v>
      </c>
      <c r="DA26" s="719"/>
      <c r="DB26" s="719"/>
      <c r="DC26" s="723"/>
      <c r="DD26" s="694">
        <v>3063950</v>
      </c>
      <c r="DE26" s="686"/>
      <c r="DF26" s="686"/>
      <c r="DG26" s="686"/>
      <c r="DH26" s="686"/>
      <c r="DI26" s="686"/>
      <c r="DJ26" s="686"/>
      <c r="DK26" s="687"/>
      <c r="DL26" s="694" t="s">
        <v>240</v>
      </c>
      <c r="DM26" s="686"/>
      <c r="DN26" s="686"/>
      <c r="DO26" s="686"/>
      <c r="DP26" s="686"/>
      <c r="DQ26" s="686"/>
      <c r="DR26" s="686"/>
      <c r="DS26" s="686"/>
      <c r="DT26" s="686"/>
      <c r="DU26" s="686"/>
      <c r="DV26" s="687"/>
      <c r="DW26" s="690" t="s">
        <v>129</v>
      </c>
      <c r="DX26" s="719"/>
      <c r="DY26" s="719"/>
      <c r="DZ26" s="719"/>
      <c r="EA26" s="719"/>
      <c r="EB26" s="719"/>
      <c r="EC26" s="720"/>
    </row>
    <row r="27" spans="2:133" ht="11.25" customHeight="1" x14ac:dyDescent="0.15">
      <c r="B27" s="682" t="s">
        <v>296</v>
      </c>
      <c r="C27" s="683"/>
      <c r="D27" s="683"/>
      <c r="E27" s="683"/>
      <c r="F27" s="683"/>
      <c r="G27" s="683"/>
      <c r="H27" s="683"/>
      <c r="I27" s="683"/>
      <c r="J27" s="683"/>
      <c r="K27" s="683"/>
      <c r="L27" s="683"/>
      <c r="M27" s="683"/>
      <c r="N27" s="683"/>
      <c r="O27" s="683"/>
      <c r="P27" s="683"/>
      <c r="Q27" s="684"/>
      <c r="R27" s="685">
        <v>8136</v>
      </c>
      <c r="S27" s="686"/>
      <c r="T27" s="686"/>
      <c r="U27" s="686"/>
      <c r="V27" s="686"/>
      <c r="W27" s="686"/>
      <c r="X27" s="686"/>
      <c r="Y27" s="687"/>
      <c r="Z27" s="688">
        <v>0</v>
      </c>
      <c r="AA27" s="688"/>
      <c r="AB27" s="688"/>
      <c r="AC27" s="688"/>
      <c r="AD27" s="689">
        <v>8136</v>
      </c>
      <c r="AE27" s="689"/>
      <c r="AF27" s="689"/>
      <c r="AG27" s="689"/>
      <c r="AH27" s="689"/>
      <c r="AI27" s="689"/>
      <c r="AJ27" s="689"/>
      <c r="AK27" s="689"/>
      <c r="AL27" s="690">
        <v>0</v>
      </c>
      <c r="AM27" s="691"/>
      <c r="AN27" s="691"/>
      <c r="AO27" s="692"/>
      <c r="AP27" s="682" t="s">
        <v>297</v>
      </c>
      <c r="AQ27" s="683"/>
      <c r="AR27" s="683"/>
      <c r="AS27" s="683"/>
      <c r="AT27" s="683"/>
      <c r="AU27" s="683"/>
      <c r="AV27" s="683"/>
      <c r="AW27" s="683"/>
      <c r="AX27" s="683"/>
      <c r="AY27" s="683"/>
      <c r="AZ27" s="683"/>
      <c r="BA27" s="683"/>
      <c r="BB27" s="683"/>
      <c r="BC27" s="683"/>
      <c r="BD27" s="683"/>
      <c r="BE27" s="683"/>
      <c r="BF27" s="684"/>
      <c r="BG27" s="685">
        <v>8881491</v>
      </c>
      <c r="BH27" s="686"/>
      <c r="BI27" s="686"/>
      <c r="BJ27" s="686"/>
      <c r="BK27" s="686"/>
      <c r="BL27" s="686"/>
      <c r="BM27" s="686"/>
      <c r="BN27" s="687"/>
      <c r="BO27" s="688">
        <v>100</v>
      </c>
      <c r="BP27" s="688"/>
      <c r="BQ27" s="688"/>
      <c r="BR27" s="688"/>
      <c r="BS27" s="694">
        <v>71534</v>
      </c>
      <c r="BT27" s="686"/>
      <c r="BU27" s="686"/>
      <c r="BV27" s="686"/>
      <c r="BW27" s="686"/>
      <c r="BX27" s="686"/>
      <c r="BY27" s="686"/>
      <c r="BZ27" s="686"/>
      <c r="CA27" s="686"/>
      <c r="CB27" s="695"/>
      <c r="CD27" s="700" t="s">
        <v>298</v>
      </c>
      <c r="CE27" s="701"/>
      <c r="CF27" s="701"/>
      <c r="CG27" s="701"/>
      <c r="CH27" s="701"/>
      <c r="CI27" s="701"/>
      <c r="CJ27" s="701"/>
      <c r="CK27" s="701"/>
      <c r="CL27" s="701"/>
      <c r="CM27" s="701"/>
      <c r="CN27" s="701"/>
      <c r="CO27" s="701"/>
      <c r="CP27" s="701"/>
      <c r="CQ27" s="702"/>
      <c r="CR27" s="685">
        <v>6812571</v>
      </c>
      <c r="CS27" s="721"/>
      <c r="CT27" s="721"/>
      <c r="CU27" s="721"/>
      <c r="CV27" s="721"/>
      <c r="CW27" s="721"/>
      <c r="CX27" s="721"/>
      <c r="CY27" s="722"/>
      <c r="CZ27" s="690">
        <v>16.2</v>
      </c>
      <c r="DA27" s="719"/>
      <c r="DB27" s="719"/>
      <c r="DC27" s="723"/>
      <c r="DD27" s="694">
        <v>2050316</v>
      </c>
      <c r="DE27" s="721"/>
      <c r="DF27" s="721"/>
      <c r="DG27" s="721"/>
      <c r="DH27" s="721"/>
      <c r="DI27" s="721"/>
      <c r="DJ27" s="721"/>
      <c r="DK27" s="722"/>
      <c r="DL27" s="694">
        <v>1997179</v>
      </c>
      <c r="DM27" s="721"/>
      <c r="DN27" s="721"/>
      <c r="DO27" s="721"/>
      <c r="DP27" s="721"/>
      <c r="DQ27" s="721"/>
      <c r="DR27" s="721"/>
      <c r="DS27" s="721"/>
      <c r="DT27" s="721"/>
      <c r="DU27" s="721"/>
      <c r="DV27" s="722"/>
      <c r="DW27" s="690">
        <v>11.2</v>
      </c>
      <c r="DX27" s="719"/>
      <c r="DY27" s="719"/>
      <c r="DZ27" s="719"/>
      <c r="EA27" s="719"/>
      <c r="EB27" s="719"/>
      <c r="EC27" s="720"/>
    </row>
    <row r="28" spans="2:133" ht="11.25" customHeight="1" x14ac:dyDescent="0.15">
      <c r="B28" s="682" t="s">
        <v>299</v>
      </c>
      <c r="C28" s="683"/>
      <c r="D28" s="683"/>
      <c r="E28" s="683"/>
      <c r="F28" s="683"/>
      <c r="G28" s="683"/>
      <c r="H28" s="683"/>
      <c r="I28" s="683"/>
      <c r="J28" s="683"/>
      <c r="K28" s="683"/>
      <c r="L28" s="683"/>
      <c r="M28" s="683"/>
      <c r="N28" s="683"/>
      <c r="O28" s="683"/>
      <c r="P28" s="683"/>
      <c r="Q28" s="684"/>
      <c r="R28" s="685">
        <v>48574</v>
      </c>
      <c r="S28" s="686"/>
      <c r="T28" s="686"/>
      <c r="U28" s="686"/>
      <c r="V28" s="686"/>
      <c r="W28" s="686"/>
      <c r="X28" s="686"/>
      <c r="Y28" s="687"/>
      <c r="Z28" s="688">
        <v>0.1</v>
      </c>
      <c r="AA28" s="688"/>
      <c r="AB28" s="688"/>
      <c r="AC28" s="688"/>
      <c r="AD28" s="689" t="s">
        <v>129</v>
      </c>
      <c r="AE28" s="689"/>
      <c r="AF28" s="689"/>
      <c r="AG28" s="689"/>
      <c r="AH28" s="689"/>
      <c r="AI28" s="689"/>
      <c r="AJ28" s="689"/>
      <c r="AK28" s="689"/>
      <c r="AL28" s="690" t="s">
        <v>240</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300</v>
      </c>
      <c r="CE28" s="701"/>
      <c r="CF28" s="701"/>
      <c r="CG28" s="701"/>
      <c r="CH28" s="701"/>
      <c r="CI28" s="701"/>
      <c r="CJ28" s="701"/>
      <c r="CK28" s="701"/>
      <c r="CL28" s="701"/>
      <c r="CM28" s="701"/>
      <c r="CN28" s="701"/>
      <c r="CO28" s="701"/>
      <c r="CP28" s="701"/>
      <c r="CQ28" s="702"/>
      <c r="CR28" s="685">
        <v>3381040</v>
      </c>
      <c r="CS28" s="686"/>
      <c r="CT28" s="686"/>
      <c r="CU28" s="686"/>
      <c r="CV28" s="686"/>
      <c r="CW28" s="686"/>
      <c r="CX28" s="686"/>
      <c r="CY28" s="687"/>
      <c r="CZ28" s="690">
        <v>8</v>
      </c>
      <c r="DA28" s="719"/>
      <c r="DB28" s="719"/>
      <c r="DC28" s="723"/>
      <c r="DD28" s="694">
        <v>3334221</v>
      </c>
      <c r="DE28" s="686"/>
      <c r="DF28" s="686"/>
      <c r="DG28" s="686"/>
      <c r="DH28" s="686"/>
      <c r="DI28" s="686"/>
      <c r="DJ28" s="686"/>
      <c r="DK28" s="687"/>
      <c r="DL28" s="694">
        <v>3225422</v>
      </c>
      <c r="DM28" s="686"/>
      <c r="DN28" s="686"/>
      <c r="DO28" s="686"/>
      <c r="DP28" s="686"/>
      <c r="DQ28" s="686"/>
      <c r="DR28" s="686"/>
      <c r="DS28" s="686"/>
      <c r="DT28" s="686"/>
      <c r="DU28" s="686"/>
      <c r="DV28" s="687"/>
      <c r="DW28" s="690">
        <v>18</v>
      </c>
      <c r="DX28" s="719"/>
      <c r="DY28" s="719"/>
      <c r="DZ28" s="719"/>
      <c r="EA28" s="719"/>
      <c r="EB28" s="719"/>
      <c r="EC28" s="720"/>
    </row>
    <row r="29" spans="2:133" ht="11.25" customHeight="1" x14ac:dyDescent="0.15">
      <c r="B29" s="682" t="s">
        <v>301</v>
      </c>
      <c r="C29" s="683"/>
      <c r="D29" s="683"/>
      <c r="E29" s="683"/>
      <c r="F29" s="683"/>
      <c r="G29" s="683"/>
      <c r="H29" s="683"/>
      <c r="I29" s="683"/>
      <c r="J29" s="683"/>
      <c r="K29" s="683"/>
      <c r="L29" s="683"/>
      <c r="M29" s="683"/>
      <c r="N29" s="683"/>
      <c r="O29" s="683"/>
      <c r="P29" s="683"/>
      <c r="Q29" s="684"/>
      <c r="R29" s="685">
        <v>135012</v>
      </c>
      <c r="S29" s="686"/>
      <c r="T29" s="686"/>
      <c r="U29" s="686"/>
      <c r="V29" s="686"/>
      <c r="W29" s="686"/>
      <c r="X29" s="686"/>
      <c r="Y29" s="687"/>
      <c r="Z29" s="688">
        <v>0.3</v>
      </c>
      <c r="AA29" s="688"/>
      <c r="AB29" s="688"/>
      <c r="AC29" s="688"/>
      <c r="AD29" s="689">
        <v>30865</v>
      </c>
      <c r="AE29" s="689"/>
      <c r="AF29" s="689"/>
      <c r="AG29" s="689"/>
      <c r="AH29" s="689"/>
      <c r="AI29" s="689"/>
      <c r="AJ29" s="689"/>
      <c r="AK29" s="689"/>
      <c r="AL29" s="690">
        <v>0.2</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9" t="s">
        <v>302</v>
      </c>
      <c r="CE29" s="730"/>
      <c r="CF29" s="700" t="s">
        <v>70</v>
      </c>
      <c r="CG29" s="701"/>
      <c r="CH29" s="701"/>
      <c r="CI29" s="701"/>
      <c r="CJ29" s="701"/>
      <c r="CK29" s="701"/>
      <c r="CL29" s="701"/>
      <c r="CM29" s="701"/>
      <c r="CN29" s="701"/>
      <c r="CO29" s="701"/>
      <c r="CP29" s="701"/>
      <c r="CQ29" s="702"/>
      <c r="CR29" s="685">
        <v>3379934</v>
      </c>
      <c r="CS29" s="721"/>
      <c r="CT29" s="721"/>
      <c r="CU29" s="721"/>
      <c r="CV29" s="721"/>
      <c r="CW29" s="721"/>
      <c r="CX29" s="721"/>
      <c r="CY29" s="722"/>
      <c r="CZ29" s="690">
        <v>8</v>
      </c>
      <c r="DA29" s="719"/>
      <c r="DB29" s="719"/>
      <c r="DC29" s="723"/>
      <c r="DD29" s="694">
        <v>3333115</v>
      </c>
      <c r="DE29" s="721"/>
      <c r="DF29" s="721"/>
      <c r="DG29" s="721"/>
      <c r="DH29" s="721"/>
      <c r="DI29" s="721"/>
      <c r="DJ29" s="721"/>
      <c r="DK29" s="722"/>
      <c r="DL29" s="694">
        <v>3224316</v>
      </c>
      <c r="DM29" s="721"/>
      <c r="DN29" s="721"/>
      <c r="DO29" s="721"/>
      <c r="DP29" s="721"/>
      <c r="DQ29" s="721"/>
      <c r="DR29" s="721"/>
      <c r="DS29" s="721"/>
      <c r="DT29" s="721"/>
      <c r="DU29" s="721"/>
      <c r="DV29" s="722"/>
      <c r="DW29" s="690">
        <v>18</v>
      </c>
      <c r="DX29" s="719"/>
      <c r="DY29" s="719"/>
      <c r="DZ29" s="719"/>
      <c r="EA29" s="719"/>
      <c r="EB29" s="719"/>
      <c r="EC29" s="720"/>
    </row>
    <row r="30" spans="2:133" ht="11.25" customHeight="1" x14ac:dyDescent="0.15">
      <c r="B30" s="682" t="s">
        <v>303</v>
      </c>
      <c r="C30" s="683"/>
      <c r="D30" s="683"/>
      <c r="E30" s="683"/>
      <c r="F30" s="683"/>
      <c r="G30" s="683"/>
      <c r="H30" s="683"/>
      <c r="I30" s="683"/>
      <c r="J30" s="683"/>
      <c r="K30" s="683"/>
      <c r="L30" s="683"/>
      <c r="M30" s="683"/>
      <c r="N30" s="683"/>
      <c r="O30" s="683"/>
      <c r="P30" s="683"/>
      <c r="Q30" s="684"/>
      <c r="R30" s="685">
        <v>237139</v>
      </c>
      <c r="S30" s="686"/>
      <c r="T30" s="686"/>
      <c r="U30" s="686"/>
      <c r="V30" s="686"/>
      <c r="W30" s="686"/>
      <c r="X30" s="686"/>
      <c r="Y30" s="687"/>
      <c r="Z30" s="688">
        <v>0.6</v>
      </c>
      <c r="AA30" s="688"/>
      <c r="AB30" s="688"/>
      <c r="AC30" s="688"/>
      <c r="AD30" s="689" t="s">
        <v>177</v>
      </c>
      <c r="AE30" s="689"/>
      <c r="AF30" s="689"/>
      <c r="AG30" s="689"/>
      <c r="AH30" s="689"/>
      <c r="AI30" s="689"/>
      <c r="AJ30" s="689"/>
      <c r="AK30" s="689"/>
      <c r="AL30" s="690" t="s">
        <v>129</v>
      </c>
      <c r="AM30" s="691"/>
      <c r="AN30" s="691"/>
      <c r="AO30" s="692"/>
      <c r="AP30" s="664" t="s">
        <v>220</v>
      </c>
      <c r="AQ30" s="665"/>
      <c r="AR30" s="665"/>
      <c r="AS30" s="665"/>
      <c r="AT30" s="665"/>
      <c r="AU30" s="665"/>
      <c r="AV30" s="665"/>
      <c r="AW30" s="665"/>
      <c r="AX30" s="665"/>
      <c r="AY30" s="665"/>
      <c r="AZ30" s="665"/>
      <c r="BA30" s="665"/>
      <c r="BB30" s="665"/>
      <c r="BC30" s="665"/>
      <c r="BD30" s="665"/>
      <c r="BE30" s="665"/>
      <c r="BF30" s="666"/>
      <c r="BG30" s="664" t="s">
        <v>304</v>
      </c>
      <c r="BH30" s="738"/>
      <c r="BI30" s="738"/>
      <c r="BJ30" s="738"/>
      <c r="BK30" s="738"/>
      <c r="BL30" s="738"/>
      <c r="BM30" s="738"/>
      <c r="BN30" s="738"/>
      <c r="BO30" s="738"/>
      <c r="BP30" s="738"/>
      <c r="BQ30" s="739"/>
      <c r="BR30" s="664" t="s">
        <v>305</v>
      </c>
      <c r="BS30" s="738"/>
      <c r="BT30" s="738"/>
      <c r="BU30" s="738"/>
      <c r="BV30" s="738"/>
      <c r="BW30" s="738"/>
      <c r="BX30" s="738"/>
      <c r="BY30" s="738"/>
      <c r="BZ30" s="738"/>
      <c r="CA30" s="738"/>
      <c r="CB30" s="739"/>
      <c r="CD30" s="731"/>
      <c r="CE30" s="732"/>
      <c r="CF30" s="700" t="s">
        <v>306</v>
      </c>
      <c r="CG30" s="701"/>
      <c r="CH30" s="701"/>
      <c r="CI30" s="701"/>
      <c r="CJ30" s="701"/>
      <c r="CK30" s="701"/>
      <c r="CL30" s="701"/>
      <c r="CM30" s="701"/>
      <c r="CN30" s="701"/>
      <c r="CO30" s="701"/>
      <c r="CP30" s="701"/>
      <c r="CQ30" s="702"/>
      <c r="CR30" s="685">
        <v>3195003</v>
      </c>
      <c r="CS30" s="686"/>
      <c r="CT30" s="686"/>
      <c r="CU30" s="686"/>
      <c r="CV30" s="686"/>
      <c r="CW30" s="686"/>
      <c r="CX30" s="686"/>
      <c r="CY30" s="687"/>
      <c r="CZ30" s="690">
        <v>7.6</v>
      </c>
      <c r="DA30" s="719"/>
      <c r="DB30" s="719"/>
      <c r="DC30" s="723"/>
      <c r="DD30" s="694">
        <v>3153334</v>
      </c>
      <c r="DE30" s="686"/>
      <c r="DF30" s="686"/>
      <c r="DG30" s="686"/>
      <c r="DH30" s="686"/>
      <c r="DI30" s="686"/>
      <c r="DJ30" s="686"/>
      <c r="DK30" s="687"/>
      <c r="DL30" s="694">
        <v>3046534</v>
      </c>
      <c r="DM30" s="686"/>
      <c r="DN30" s="686"/>
      <c r="DO30" s="686"/>
      <c r="DP30" s="686"/>
      <c r="DQ30" s="686"/>
      <c r="DR30" s="686"/>
      <c r="DS30" s="686"/>
      <c r="DT30" s="686"/>
      <c r="DU30" s="686"/>
      <c r="DV30" s="687"/>
      <c r="DW30" s="690">
        <v>17</v>
      </c>
      <c r="DX30" s="719"/>
      <c r="DY30" s="719"/>
      <c r="DZ30" s="719"/>
      <c r="EA30" s="719"/>
      <c r="EB30" s="719"/>
      <c r="EC30" s="720"/>
    </row>
    <row r="31" spans="2:133" ht="11.25" customHeight="1" x14ac:dyDescent="0.15">
      <c r="B31" s="682" t="s">
        <v>307</v>
      </c>
      <c r="C31" s="683"/>
      <c r="D31" s="683"/>
      <c r="E31" s="683"/>
      <c r="F31" s="683"/>
      <c r="G31" s="683"/>
      <c r="H31" s="683"/>
      <c r="I31" s="683"/>
      <c r="J31" s="683"/>
      <c r="K31" s="683"/>
      <c r="L31" s="683"/>
      <c r="M31" s="683"/>
      <c r="N31" s="683"/>
      <c r="O31" s="683"/>
      <c r="P31" s="683"/>
      <c r="Q31" s="684"/>
      <c r="R31" s="685">
        <v>14569058</v>
      </c>
      <c r="S31" s="686"/>
      <c r="T31" s="686"/>
      <c r="U31" s="686"/>
      <c r="V31" s="686"/>
      <c r="W31" s="686"/>
      <c r="X31" s="686"/>
      <c r="Y31" s="687"/>
      <c r="Z31" s="688">
        <v>33.799999999999997</v>
      </c>
      <c r="AA31" s="688"/>
      <c r="AB31" s="688"/>
      <c r="AC31" s="688"/>
      <c r="AD31" s="689" t="s">
        <v>177</v>
      </c>
      <c r="AE31" s="689"/>
      <c r="AF31" s="689"/>
      <c r="AG31" s="689"/>
      <c r="AH31" s="689"/>
      <c r="AI31" s="689"/>
      <c r="AJ31" s="689"/>
      <c r="AK31" s="689"/>
      <c r="AL31" s="690" t="s">
        <v>129</v>
      </c>
      <c r="AM31" s="691"/>
      <c r="AN31" s="691"/>
      <c r="AO31" s="692"/>
      <c r="AP31" s="742" t="s">
        <v>308</v>
      </c>
      <c r="AQ31" s="743"/>
      <c r="AR31" s="743"/>
      <c r="AS31" s="743"/>
      <c r="AT31" s="748" t="s">
        <v>309</v>
      </c>
      <c r="AU31" s="231"/>
      <c r="AV31" s="231"/>
      <c r="AW31" s="231"/>
      <c r="AX31" s="671" t="s">
        <v>185</v>
      </c>
      <c r="AY31" s="672"/>
      <c r="AZ31" s="672"/>
      <c r="BA31" s="672"/>
      <c r="BB31" s="672"/>
      <c r="BC31" s="672"/>
      <c r="BD31" s="672"/>
      <c r="BE31" s="672"/>
      <c r="BF31" s="673"/>
      <c r="BG31" s="753">
        <v>95.1</v>
      </c>
      <c r="BH31" s="740"/>
      <c r="BI31" s="740"/>
      <c r="BJ31" s="740"/>
      <c r="BK31" s="740"/>
      <c r="BL31" s="740"/>
      <c r="BM31" s="680">
        <v>78.900000000000006</v>
      </c>
      <c r="BN31" s="740"/>
      <c r="BO31" s="740"/>
      <c r="BP31" s="740"/>
      <c r="BQ31" s="741"/>
      <c r="BR31" s="753">
        <v>97.8</v>
      </c>
      <c r="BS31" s="740"/>
      <c r="BT31" s="740"/>
      <c r="BU31" s="740"/>
      <c r="BV31" s="740"/>
      <c r="BW31" s="740"/>
      <c r="BX31" s="680">
        <v>82</v>
      </c>
      <c r="BY31" s="740"/>
      <c r="BZ31" s="740"/>
      <c r="CA31" s="740"/>
      <c r="CB31" s="741"/>
      <c r="CD31" s="731"/>
      <c r="CE31" s="732"/>
      <c r="CF31" s="700" t="s">
        <v>310</v>
      </c>
      <c r="CG31" s="701"/>
      <c r="CH31" s="701"/>
      <c r="CI31" s="701"/>
      <c r="CJ31" s="701"/>
      <c r="CK31" s="701"/>
      <c r="CL31" s="701"/>
      <c r="CM31" s="701"/>
      <c r="CN31" s="701"/>
      <c r="CO31" s="701"/>
      <c r="CP31" s="701"/>
      <c r="CQ31" s="702"/>
      <c r="CR31" s="685">
        <v>184931</v>
      </c>
      <c r="CS31" s="721"/>
      <c r="CT31" s="721"/>
      <c r="CU31" s="721"/>
      <c r="CV31" s="721"/>
      <c r="CW31" s="721"/>
      <c r="CX31" s="721"/>
      <c r="CY31" s="722"/>
      <c r="CZ31" s="690">
        <v>0.4</v>
      </c>
      <c r="DA31" s="719"/>
      <c r="DB31" s="719"/>
      <c r="DC31" s="723"/>
      <c r="DD31" s="694">
        <v>179781</v>
      </c>
      <c r="DE31" s="721"/>
      <c r="DF31" s="721"/>
      <c r="DG31" s="721"/>
      <c r="DH31" s="721"/>
      <c r="DI31" s="721"/>
      <c r="DJ31" s="721"/>
      <c r="DK31" s="722"/>
      <c r="DL31" s="694">
        <v>177782</v>
      </c>
      <c r="DM31" s="721"/>
      <c r="DN31" s="721"/>
      <c r="DO31" s="721"/>
      <c r="DP31" s="721"/>
      <c r="DQ31" s="721"/>
      <c r="DR31" s="721"/>
      <c r="DS31" s="721"/>
      <c r="DT31" s="721"/>
      <c r="DU31" s="721"/>
      <c r="DV31" s="722"/>
      <c r="DW31" s="690">
        <v>1</v>
      </c>
      <c r="DX31" s="719"/>
      <c r="DY31" s="719"/>
      <c r="DZ31" s="719"/>
      <c r="EA31" s="719"/>
      <c r="EB31" s="719"/>
      <c r="EC31" s="720"/>
    </row>
    <row r="32" spans="2:133" ht="11.25" customHeight="1" x14ac:dyDescent="0.15">
      <c r="B32" s="735" t="s">
        <v>311</v>
      </c>
      <c r="C32" s="736"/>
      <c r="D32" s="736"/>
      <c r="E32" s="736"/>
      <c r="F32" s="736"/>
      <c r="G32" s="736"/>
      <c r="H32" s="736"/>
      <c r="I32" s="736"/>
      <c r="J32" s="736"/>
      <c r="K32" s="736"/>
      <c r="L32" s="736"/>
      <c r="M32" s="736"/>
      <c r="N32" s="736"/>
      <c r="O32" s="736"/>
      <c r="P32" s="736"/>
      <c r="Q32" s="737"/>
      <c r="R32" s="685" t="s">
        <v>177</v>
      </c>
      <c r="S32" s="686"/>
      <c r="T32" s="686"/>
      <c r="U32" s="686"/>
      <c r="V32" s="686"/>
      <c r="W32" s="686"/>
      <c r="X32" s="686"/>
      <c r="Y32" s="687"/>
      <c r="Z32" s="688" t="s">
        <v>177</v>
      </c>
      <c r="AA32" s="688"/>
      <c r="AB32" s="688"/>
      <c r="AC32" s="688"/>
      <c r="AD32" s="689" t="s">
        <v>129</v>
      </c>
      <c r="AE32" s="689"/>
      <c r="AF32" s="689"/>
      <c r="AG32" s="689"/>
      <c r="AH32" s="689"/>
      <c r="AI32" s="689"/>
      <c r="AJ32" s="689"/>
      <c r="AK32" s="689"/>
      <c r="AL32" s="690" t="s">
        <v>177</v>
      </c>
      <c r="AM32" s="691"/>
      <c r="AN32" s="691"/>
      <c r="AO32" s="692"/>
      <c r="AP32" s="744"/>
      <c r="AQ32" s="745"/>
      <c r="AR32" s="745"/>
      <c r="AS32" s="745"/>
      <c r="AT32" s="749"/>
      <c r="AU32" s="230" t="s">
        <v>312</v>
      </c>
      <c r="AV32" s="230"/>
      <c r="AW32" s="230"/>
      <c r="AX32" s="682" t="s">
        <v>313</v>
      </c>
      <c r="AY32" s="683"/>
      <c r="AZ32" s="683"/>
      <c r="BA32" s="683"/>
      <c r="BB32" s="683"/>
      <c r="BC32" s="683"/>
      <c r="BD32" s="683"/>
      <c r="BE32" s="683"/>
      <c r="BF32" s="684"/>
      <c r="BG32" s="754">
        <v>98.2</v>
      </c>
      <c r="BH32" s="721"/>
      <c r="BI32" s="721"/>
      <c r="BJ32" s="721"/>
      <c r="BK32" s="721"/>
      <c r="BL32" s="721"/>
      <c r="BM32" s="691">
        <v>90.6</v>
      </c>
      <c r="BN32" s="751"/>
      <c r="BO32" s="751"/>
      <c r="BP32" s="751"/>
      <c r="BQ32" s="752"/>
      <c r="BR32" s="754">
        <v>98.5</v>
      </c>
      <c r="BS32" s="721"/>
      <c r="BT32" s="721"/>
      <c r="BU32" s="721"/>
      <c r="BV32" s="721"/>
      <c r="BW32" s="721"/>
      <c r="BX32" s="691">
        <v>91.4</v>
      </c>
      <c r="BY32" s="751"/>
      <c r="BZ32" s="751"/>
      <c r="CA32" s="751"/>
      <c r="CB32" s="752"/>
      <c r="CD32" s="733"/>
      <c r="CE32" s="734"/>
      <c r="CF32" s="700" t="s">
        <v>314</v>
      </c>
      <c r="CG32" s="701"/>
      <c r="CH32" s="701"/>
      <c r="CI32" s="701"/>
      <c r="CJ32" s="701"/>
      <c r="CK32" s="701"/>
      <c r="CL32" s="701"/>
      <c r="CM32" s="701"/>
      <c r="CN32" s="701"/>
      <c r="CO32" s="701"/>
      <c r="CP32" s="701"/>
      <c r="CQ32" s="702"/>
      <c r="CR32" s="685">
        <v>1106</v>
      </c>
      <c r="CS32" s="686"/>
      <c r="CT32" s="686"/>
      <c r="CU32" s="686"/>
      <c r="CV32" s="686"/>
      <c r="CW32" s="686"/>
      <c r="CX32" s="686"/>
      <c r="CY32" s="687"/>
      <c r="CZ32" s="690">
        <v>0</v>
      </c>
      <c r="DA32" s="719"/>
      <c r="DB32" s="719"/>
      <c r="DC32" s="723"/>
      <c r="DD32" s="694">
        <v>1106</v>
      </c>
      <c r="DE32" s="686"/>
      <c r="DF32" s="686"/>
      <c r="DG32" s="686"/>
      <c r="DH32" s="686"/>
      <c r="DI32" s="686"/>
      <c r="DJ32" s="686"/>
      <c r="DK32" s="687"/>
      <c r="DL32" s="694">
        <v>1106</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315</v>
      </c>
      <c r="C33" s="683"/>
      <c r="D33" s="683"/>
      <c r="E33" s="683"/>
      <c r="F33" s="683"/>
      <c r="G33" s="683"/>
      <c r="H33" s="683"/>
      <c r="I33" s="683"/>
      <c r="J33" s="683"/>
      <c r="K33" s="683"/>
      <c r="L33" s="683"/>
      <c r="M33" s="683"/>
      <c r="N33" s="683"/>
      <c r="O33" s="683"/>
      <c r="P33" s="683"/>
      <c r="Q33" s="684"/>
      <c r="R33" s="685">
        <v>2121621</v>
      </c>
      <c r="S33" s="686"/>
      <c r="T33" s="686"/>
      <c r="U33" s="686"/>
      <c r="V33" s="686"/>
      <c r="W33" s="686"/>
      <c r="X33" s="686"/>
      <c r="Y33" s="687"/>
      <c r="Z33" s="688">
        <v>4.9000000000000004</v>
      </c>
      <c r="AA33" s="688"/>
      <c r="AB33" s="688"/>
      <c r="AC33" s="688"/>
      <c r="AD33" s="689" t="s">
        <v>129</v>
      </c>
      <c r="AE33" s="689"/>
      <c r="AF33" s="689"/>
      <c r="AG33" s="689"/>
      <c r="AH33" s="689"/>
      <c r="AI33" s="689"/>
      <c r="AJ33" s="689"/>
      <c r="AK33" s="689"/>
      <c r="AL33" s="690" t="s">
        <v>129</v>
      </c>
      <c r="AM33" s="691"/>
      <c r="AN33" s="691"/>
      <c r="AO33" s="692"/>
      <c r="AP33" s="746"/>
      <c r="AQ33" s="747"/>
      <c r="AR33" s="747"/>
      <c r="AS33" s="747"/>
      <c r="AT33" s="750"/>
      <c r="AU33" s="232"/>
      <c r="AV33" s="232"/>
      <c r="AW33" s="232"/>
      <c r="AX33" s="726" t="s">
        <v>316</v>
      </c>
      <c r="AY33" s="727"/>
      <c r="AZ33" s="727"/>
      <c r="BA33" s="727"/>
      <c r="BB33" s="727"/>
      <c r="BC33" s="727"/>
      <c r="BD33" s="727"/>
      <c r="BE33" s="727"/>
      <c r="BF33" s="728"/>
      <c r="BG33" s="755">
        <v>92.1</v>
      </c>
      <c r="BH33" s="756"/>
      <c r="BI33" s="756"/>
      <c r="BJ33" s="756"/>
      <c r="BK33" s="756"/>
      <c r="BL33" s="756"/>
      <c r="BM33" s="757">
        <v>69.5</v>
      </c>
      <c r="BN33" s="756"/>
      <c r="BO33" s="756"/>
      <c r="BP33" s="756"/>
      <c r="BQ33" s="758"/>
      <c r="BR33" s="755">
        <v>96.9</v>
      </c>
      <c r="BS33" s="756"/>
      <c r="BT33" s="756"/>
      <c r="BU33" s="756"/>
      <c r="BV33" s="756"/>
      <c r="BW33" s="756"/>
      <c r="BX33" s="757">
        <v>73.5</v>
      </c>
      <c r="BY33" s="756"/>
      <c r="BZ33" s="756"/>
      <c r="CA33" s="756"/>
      <c r="CB33" s="758"/>
      <c r="CD33" s="700" t="s">
        <v>317</v>
      </c>
      <c r="CE33" s="701"/>
      <c r="CF33" s="701"/>
      <c r="CG33" s="701"/>
      <c r="CH33" s="701"/>
      <c r="CI33" s="701"/>
      <c r="CJ33" s="701"/>
      <c r="CK33" s="701"/>
      <c r="CL33" s="701"/>
      <c r="CM33" s="701"/>
      <c r="CN33" s="701"/>
      <c r="CO33" s="701"/>
      <c r="CP33" s="701"/>
      <c r="CQ33" s="702"/>
      <c r="CR33" s="685">
        <v>20102799</v>
      </c>
      <c r="CS33" s="721"/>
      <c r="CT33" s="721"/>
      <c r="CU33" s="721"/>
      <c r="CV33" s="721"/>
      <c r="CW33" s="721"/>
      <c r="CX33" s="721"/>
      <c r="CY33" s="722"/>
      <c r="CZ33" s="690">
        <v>47.8</v>
      </c>
      <c r="DA33" s="719"/>
      <c r="DB33" s="719"/>
      <c r="DC33" s="723"/>
      <c r="DD33" s="694">
        <v>11112415</v>
      </c>
      <c r="DE33" s="721"/>
      <c r="DF33" s="721"/>
      <c r="DG33" s="721"/>
      <c r="DH33" s="721"/>
      <c r="DI33" s="721"/>
      <c r="DJ33" s="721"/>
      <c r="DK33" s="722"/>
      <c r="DL33" s="694">
        <v>7015424</v>
      </c>
      <c r="DM33" s="721"/>
      <c r="DN33" s="721"/>
      <c r="DO33" s="721"/>
      <c r="DP33" s="721"/>
      <c r="DQ33" s="721"/>
      <c r="DR33" s="721"/>
      <c r="DS33" s="721"/>
      <c r="DT33" s="721"/>
      <c r="DU33" s="721"/>
      <c r="DV33" s="722"/>
      <c r="DW33" s="690">
        <v>39.200000000000003</v>
      </c>
      <c r="DX33" s="719"/>
      <c r="DY33" s="719"/>
      <c r="DZ33" s="719"/>
      <c r="EA33" s="719"/>
      <c r="EB33" s="719"/>
      <c r="EC33" s="720"/>
    </row>
    <row r="34" spans="2:133" ht="11.25" customHeight="1" x14ac:dyDescent="0.15">
      <c r="B34" s="682" t="s">
        <v>318</v>
      </c>
      <c r="C34" s="683"/>
      <c r="D34" s="683"/>
      <c r="E34" s="683"/>
      <c r="F34" s="683"/>
      <c r="G34" s="683"/>
      <c r="H34" s="683"/>
      <c r="I34" s="683"/>
      <c r="J34" s="683"/>
      <c r="K34" s="683"/>
      <c r="L34" s="683"/>
      <c r="M34" s="683"/>
      <c r="N34" s="683"/>
      <c r="O34" s="683"/>
      <c r="P34" s="683"/>
      <c r="Q34" s="684"/>
      <c r="R34" s="685">
        <v>39374</v>
      </c>
      <c r="S34" s="686"/>
      <c r="T34" s="686"/>
      <c r="U34" s="686"/>
      <c r="V34" s="686"/>
      <c r="W34" s="686"/>
      <c r="X34" s="686"/>
      <c r="Y34" s="687"/>
      <c r="Z34" s="688">
        <v>0.1</v>
      </c>
      <c r="AA34" s="688"/>
      <c r="AB34" s="688"/>
      <c r="AC34" s="688"/>
      <c r="AD34" s="689" t="s">
        <v>177</v>
      </c>
      <c r="AE34" s="689"/>
      <c r="AF34" s="689"/>
      <c r="AG34" s="689"/>
      <c r="AH34" s="689"/>
      <c r="AI34" s="689"/>
      <c r="AJ34" s="689"/>
      <c r="AK34" s="689"/>
      <c r="AL34" s="690" t="s">
        <v>129</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319</v>
      </c>
      <c r="CE34" s="701"/>
      <c r="CF34" s="701"/>
      <c r="CG34" s="701"/>
      <c r="CH34" s="701"/>
      <c r="CI34" s="701"/>
      <c r="CJ34" s="701"/>
      <c r="CK34" s="701"/>
      <c r="CL34" s="701"/>
      <c r="CM34" s="701"/>
      <c r="CN34" s="701"/>
      <c r="CO34" s="701"/>
      <c r="CP34" s="701"/>
      <c r="CQ34" s="702"/>
      <c r="CR34" s="685">
        <v>5109950</v>
      </c>
      <c r="CS34" s="686"/>
      <c r="CT34" s="686"/>
      <c r="CU34" s="686"/>
      <c r="CV34" s="686"/>
      <c r="CW34" s="686"/>
      <c r="CX34" s="686"/>
      <c r="CY34" s="687"/>
      <c r="CZ34" s="690">
        <v>12.1</v>
      </c>
      <c r="DA34" s="719"/>
      <c r="DB34" s="719"/>
      <c r="DC34" s="723"/>
      <c r="DD34" s="694">
        <v>4082845</v>
      </c>
      <c r="DE34" s="686"/>
      <c r="DF34" s="686"/>
      <c r="DG34" s="686"/>
      <c r="DH34" s="686"/>
      <c r="DI34" s="686"/>
      <c r="DJ34" s="686"/>
      <c r="DK34" s="687"/>
      <c r="DL34" s="694">
        <v>2795832</v>
      </c>
      <c r="DM34" s="686"/>
      <c r="DN34" s="686"/>
      <c r="DO34" s="686"/>
      <c r="DP34" s="686"/>
      <c r="DQ34" s="686"/>
      <c r="DR34" s="686"/>
      <c r="DS34" s="686"/>
      <c r="DT34" s="686"/>
      <c r="DU34" s="686"/>
      <c r="DV34" s="687"/>
      <c r="DW34" s="690">
        <v>15.6</v>
      </c>
      <c r="DX34" s="719"/>
      <c r="DY34" s="719"/>
      <c r="DZ34" s="719"/>
      <c r="EA34" s="719"/>
      <c r="EB34" s="719"/>
      <c r="EC34" s="720"/>
    </row>
    <row r="35" spans="2:133" ht="11.25" customHeight="1" x14ac:dyDescent="0.15">
      <c r="B35" s="682" t="s">
        <v>320</v>
      </c>
      <c r="C35" s="683"/>
      <c r="D35" s="683"/>
      <c r="E35" s="683"/>
      <c r="F35" s="683"/>
      <c r="G35" s="683"/>
      <c r="H35" s="683"/>
      <c r="I35" s="683"/>
      <c r="J35" s="683"/>
      <c r="K35" s="683"/>
      <c r="L35" s="683"/>
      <c r="M35" s="683"/>
      <c r="N35" s="683"/>
      <c r="O35" s="683"/>
      <c r="P35" s="683"/>
      <c r="Q35" s="684"/>
      <c r="R35" s="685">
        <v>275174</v>
      </c>
      <c r="S35" s="686"/>
      <c r="T35" s="686"/>
      <c r="U35" s="686"/>
      <c r="V35" s="686"/>
      <c r="W35" s="686"/>
      <c r="X35" s="686"/>
      <c r="Y35" s="687"/>
      <c r="Z35" s="688">
        <v>0.6</v>
      </c>
      <c r="AA35" s="688"/>
      <c r="AB35" s="688"/>
      <c r="AC35" s="688"/>
      <c r="AD35" s="689" t="s">
        <v>240</v>
      </c>
      <c r="AE35" s="689"/>
      <c r="AF35" s="689"/>
      <c r="AG35" s="689"/>
      <c r="AH35" s="689"/>
      <c r="AI35" s="689"/>
      <c r="AJ35" s="689"/>
      <c r="AK35" s="689"/>
      <c r="AL35" s="690" t="s">
        <v>129</v>
      </c>
      <c r="AM35" s="691"/>
      <c r="AN35" s="691"/>
      <c r="AO35" s="692"/>
      <c r="AP35" s="235"/>
      <c r="AQ35" s="664" t="s">
        <v>321</v>
      </c>
      <c r="AR35" s="665"/>
      <c r="AS35" s="665"/>
      <c r="AT35" s="665"/>
      <c r="AU35" s="665"/>
      <c r="AV35" s="665"/>
      <c r="AW35" s="665"/>
      <c r="AX35" s="665"/>
      <c r="AY35" s="665"/>
      <c r="AZ35" s="665"/>
      <c r="BA35" s="665"/>
      <c r="BB35" s="665"/>
      <c r="BC35" s="665"/>
      <c r="BD35" s="665"/>
      <c r="BE35" s="665"/>
      <c r="BF35" s="666"/>
      <c r="BG35" s="664" t="s">
        <v>322</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323</v>
      </c>
      <c r="CE35" s="701"/>
      <c r="CF35" s="701"/>
      <c r="CG35" s="701"/>
      <c r="CH35" s="701"/>
      <c r="CI35" s="701"/>
      <c r="CJ35" s="701"/>
      <c r="CK35" s="701"/>
      <c r="CL35" s="701"/>
      <c r="CM35" s="701"/>
      <c r="CN35" s="701"/>
      <c r="CO35" s="701"/>
      <c r="CP35" s="701"/>
      <c r="CQ35" s="702"/>
      <c r="CR35" s="685">
        <v>479767</v>
      </c>
      <c r="CS35" s="721"/>
      <c r="CT35" s="721"/>
      <c r="CU35" s="721"/>
      <c r="CV35" s="721"/>
      <c r="CW35" s="721"/>
      <c r="CX35" s="721"/>
      <c r="CY35" s="722"/>
      <c r="CZ35" s="690">
        <v>1.1000000000000001</v>
      </c>
      <c r="DA35" s="719"/>
      <c r="DB35" s="719"/>
      <c r="DC35" s="723"/>
      <c r="DD35" s="694">
        <v>354397</v>
      </c>
      <c r="DE35" s="721"/>
      <c r="DF35" s="721"/>
      <c r="DG35" s="721"/>
      <c r="DH35" s="721"/>
      <c r="DI35" s="721"/>
      <c r="DJ35" s="721"/>
      <c r="DK35" s="722"/>
      <c r="DL35" s="694">
        <v>354397</v>
      </c>
      <c r="DM35" s="721"/>
      <c r="DN35" s="721"/>
      <c r="DO35" s="721"/>
      <c r="DP35" s="721"/>
      <c r="DQ35" s="721"/>
      <c r="DR35" s="721"/>
      <c r="DS35" s="721"/>
      <c r="DT35" s="721"/>
      <c r="DU35" s="721"/>
      <c r="DV35" s="722"/>
      <c r="DW35" s="690">
        <v>2</v>
      </c>
      <c r="DX35" s="719"/>
      <c r="DY35" s="719"/>
      <c r="DZ35" s="719"/>
      <c r="EA35" s="719"/>
      <c r="EB35" s="719"/>
      <c r="EC35" s="720"/>
    </row>
    <row r="36" spans="2:133" ht="11.25" customHeight="1" x14ac:dyDescent="0.15">
      <c r="B36" s="682" t="s">
        <v>324</v>
      </c>
      <c r="C36" s="683"/>
      <c r="D36" s="683"/>
      <c r="E36" s="683"/>
      <c r="F36" s="683"/>
      <c r="G36" s="683"/>
      <c r="H36" s="683"/>
      <c r="I36" s="683"/>
      <c r="J36" s="683"/>
      <c r="K36" s="683"/>
      <c r="L36" s="683"/>
      <c r="M36" s="683"/>
      <c r="N36" s="683"/>
      <c r="O36" s="683"/>
      <c r="P36" s="683"/>
      <c r="Q36" s="684"/>
      <c r="R36" s="685">
        <v>1828567</v>
      </c>
      <c r="S36" s="686"/>
      <c r="T36" s="686"/>
      <c r="U36" s="686"/>
      <c r="V36" s="686"/>
      <c r="W36" s="686"/>
      <c r="X36" s="686"/>
      <c r="Y36" s="687"/>
      <c r="Z36" s="688">
        <v>4.2</v>
      </c>
      <c r="AA36" s="688"/>
      <c r="AB36" s="688"/>
      <c r="AC36" s="688"/>
      <c r="AD36" s="689" t="s">
        <v>240</v>
      </c>
      <c r="AE36" s="689"/>
      <c r="AF36" s="689"/>
      <c r="AG36" s="689"/>
      <c r="AH36" s="689"/>
      <c r="AI36" s="689"/>
      <c r="AJ36" s="689"/>
      <c r="AK36" s="689"/>
      <c r="AL36" s="690" t="s">
        <v>177</v>
      </c>
      <c r="AM36" s="691"/>
      <c r="AN36" s="691"/>
      <c r="AO36" s="692"/>
      <c r="AP36" s="235"/>
      <c r="AQ36" s="759" t="s">
        <v>325</v>
      </c>
      <c r="AR36" s="760"/>
      <c r="AS36" s="760"/>
      <c r="AT36" s="760"/>
      <c r="AU36" s="760"/>
      <c r="AV36" s="760"/>
      <c r="AW36" s="760"/>
      <c r="AX36" s="760"/>
      <c r="AY36" s="761"/>
      <c r="AZ36" s="674">
        <v>5084961</v>
      </c>
      <c r="BA36" s="675"/>
      <c r="BB36" s="675"/>
      <c r="BC36" s="675"/>
      <c r="BD36" s="675"/>
      <c r="BE36" s="675"/>
      <c r="BF36" s="762"/>
      <c r="BG36" s="696" t="s">
        <v>326</v>
      </c>
      <c r="BH36" s="697"/>
      <c r="BI36" s="697"/>
      <c r="BJ36" s="697"/>
      <c r="BK36" s="697"/>
      <c r="BL36" s="697"/>
      <c r="BM36" s="697"/>
      <c r="BN36" s="697"/>
      <c r="BO36" s="697"/>
      <c r="BP36" s="697"/>
      <c r="BQ36" s="697"/>
      <c r="BR36" s="697"/>
      <c r="BS36" s="697"/>
      <c r="BT36" s="697"/>
      <c r="BU36" s="698"/>
      <c r="BV36" s="674" t="s">
        <v>129</v>
      </c>
      <c r="BW36" s="675"/>
      <c r="BX36" s="675"/>
      <c r="BY36" s="675"/>
      <c r="BZ36" s="675"/>
      <c r="CA36" s="675"/>
      <c r="CB36" s="762"/>
      <c r="CD36" s="700" t="s">
        <v>327</v>
      </c>
      <c r="CE36" s="701"/>
      <c r="CF36" s="701"/>
      <c r="CG36" s="701"/>
      <c r="CH36" s="701"/>
      <c r="CI36" s="701"/>
      <c r="CJ36" s="701"/>
      <c r="CK36" s="701"/>
      <c r="CL36" s="701"/>
      <c r="CM36" s="701"/>
      <c r="CN36" s="701"/>
      <c r="CO36" s="701"/>
      <c r="CP36" s="701"/>
      <c r="CQ36" s="702"/>
      <c r="CR36" s="685">
        <v>10695151</v>
      </c>
      <c r="CS36" s="686"/>
      <c r="CT36" s="686"/>
      <c r="CU36" s="686"/>
      <c r="CV36" s="686"/>
      <c r="CW36" s="686"/>
      <c r="CX36" s="686"/>
      <c r="CY36" s="687"/>
      <c r="CZ36" s="690">
        <v>25.4</v>
      </c>
      <c r="DA36" s="719"/>
      <c r="DB36" s="719"/>
      <c r="DC36" s="723"/>
      <c r="DD36" s="694">
        <v>3701421</v>
      </c>
      <c r="DE36" s="686"/>
      <c r="DF36" s="686"/>
      <c r="DG36" s="686"/>
      <c r="DH36" s="686"/>
      <c r="DI36" s="686"/>
      <c r="DJ36" s="686"/>
      <c r="DK36" s="687"/>
      <c r="DL36" s="694">
        <v>1912361</v>
      </c>
      <c r="DM36" s="686"/>
      <c r="DN36" s="686"/>
      <c r="DO36" s="686"/>
      <c r="DP36" s="686"/>
      <c r="DQ36" s="686"/>
      <c r="DR36" s="686"/>
      <c r="DS36" s="686"/>
      <c r="DT36" s="686"/>
      <c r="DU36" s="686"/>
      <c r="DV36" s="687"/>
      <c r="DW36" s="690">
        <v>10.7</v>
      </c>
      <c r="DX36" s="719"/>
      <c r="DY36" s="719"/>
      <c r="DZ36" s="719"/>
      <c r="EA36" s="719"/>
      <c r="EB36" s="719"/>
      <c r="EC36" s="720"/>
    </row>
    <row r="37" spans="2:133" ht="11.25" customHeight="1" x14ac:dyDescent="0.15">
      <c r="B37" s="682" t="s">
        <v>328</v>
      </c>
      <c r="C37" s="683"/>
      <c r="D37" s="683"/>
      <c r="E37" s="683"/>
      <c r="F37" s="683"/>
      <c r="G37" s="683"/>
      <c r="H37" s="683"/>
      <c r="I37" s="683"/>
      <c r="J37" s="683"/>
      <c r="K37" s="683"/>
      <c r="L37" s="683"/>
      <c r="M37" s="683"/>
      <c r="N37" s="683"/>
      <c r="O37" s="683"/>
      <c r="P37" s="683"/>
      <c r="Q37" s="684"/>
      <c r="R37" s="685">
        <v>855539</v>
      </c>
      <c r="S37" s="686"/>
      <c r="T37" s="686"/>
      <c r="U37" s="686"/>
      <c r="V37" s="686"/>
      <c r="W37" s="686"/>
      <c r="X37" s="686"/>
      <c r="Y37" s="687"/>
      <c r="Z37" s="688">
        <v>2</v>
      </c>
      <c r="AA37" s="688"/>
      <c r="AB37" s="688"/>
      <c r="AC37" s="688"/>
      <c r="AD37" s="689" t="s">
        <v>240</v>
      </c>
      <c r="AE37" s="689"/>
      <c r="AF37" s="689"/>
      <c r="AG37" s="689"/>
      <c r="AH37" s="689"/>
      <c r="AI37" s="689"/>
      <c r="AJ37" s="689"/>
      <c r="AK37" s="689"/>
      <c r="AL37" s="690" t="s">
        <v>129</v>
      </c>
      <c r="AM37" s="691"/>
      <c r="AN37" s="691"/>
      <c r="AO37" s="692"/>
      <c r="AQ37" s="763" t="s">
        <v>329</v>
      </c>
      <c r="AR37" s="764"/>
      <c r="AS37" s="764"/>
      <c r="AT37" s="764"/>
      <c r="AU37" s="764"/>
      <c r="AV37" s="764"/>
      <c r="AW37" s="764"/>
      <c r="AX37" s="764"/>
      <c r="AY37" s="765"/>
      <c r="AZ37" s="685">
        <v>1235469</v>
      </c>
      <c r="BA37" s="686"/>
      <c r="BB37" s="686"/>
      <c r="BC37" s="686"/>
      <c r="BD37" s="721"/>
      <c r="BE37" s="721"/>
      <c r="BF37" s="752"/>
      <c r="BG37" s="700" t="s">
        <v>330</v>
      </c>
      <c r="BH37" s="701"/>
      <c r="BI37" s="701"/>
      <c r="BJ37" s="701"/>
      <c r="BK37" s="701"/>
      <c r="BL37" s="701"/>
      <c r="BM37" s="701"/>
      <c r="BN37" s="701"/>
      <c r="BO37" s="701"/>
      <c r="BP37" s="701"/>
      <c r="BQ37" s="701"/>
      <c r="BR37" s="701"/>
      <c r="BS37" s="701"/>
      <c r="BT37" s="701"/>
      <c r="BU37" s="702"/>
      <c r="BV37" s="685">
        <v>45534</v>
      </c>
      <c r="BW37" s="686"/>
      <c r="BX37" s="686"/>
      <c r="BY37" s="686"/>
      <c r="BZ37" s="686"/>
      <c r="CA37" s="686"/>
      <c r="CB37" s="695"/>
      <c r="CD37" s="700" t="s">
        <v>331</v>
      </c>
      <c r="CE37" s="701"/>
      <c r="CF37" s="701"/>
      <c r="CG37" s="701"/>
      <c r="CH37" s="701"/>
      <c r="CI37" s="701"/>
      <c r="CJ37" s="701"/>
      <c r="CK37" s="701"/>
      <c r="CL37" s="701"/>
      <c r="CM37" s="701"/>
      <c r="CN37" s="701"/>
      <c r="CO37" s="701"/>
      <c r="CP37" s="701"/>
      <c r="CQ37" s="702"/>
      <c r="CR37" s="685">
        <v>233792</v>
      </c>
      <c r="CS37" s="721"/>
      <c r="CT37" s="721"/>
      <c r="CU37" s="721"/>
      <c r="CV37" s="721"/>
      <c r="CW37" s="721"/>
      <c r="CX37" s="721"/>
      <c r="CY37" s="722"/>
      <c r="CZ37" s="690">
        <v>0.6</v>
      </c>
      <c r="DA37" s="719"/>
      <c r="DB37" s="719"/>
      <c r="DC37" s="723"/>
      <c r="DD37" s="694">
        <v>233792</v>
      </c>
      <c r="DE37" s="721"/>
      <c r="DF37" s="721"/>
      <c r="DG37" s="721"/>
      <c r="DH37" s="721"/>
      <c r="DI37" s="721"/>
      <c r="DJ37" s="721"/>
      <c r="DK37" s="722"/>
      <c r="DL37" s="694">
        <v>116444</v>
      </c>
      <c r="DM37" s="721"/>
      <c r="DN37" s="721"/>
      <c r="DO37" s="721"/>
      <c r="DP37" s="721"/>
      <c r="DQ37" s="721"/>
      <c r="DR37" s="721"/>
      <c r="DS37" s="721"/>
      <c r="DT37" s="721"/>
      <c r="DU37" s="721"/>
      <c r="DV37" s="722"/>
      <c r="DW37" s="690">
        <v>0.7</v>
      </c>
      <c r="DX37" s="719"/>
      <c r="DY37" s="719"/>
      <c r="DZ37" s="719"/>
      <c r="EA37" s="719"/>
      <c r="EB37" s="719"/>
      <c r="EC37" s="720"/>
    </row>
    <row r="38" spans="2:133" ht="11.25" customHeight="1" x14ac:dyDescent="0.15">
      <c r="B38" s="682" t="s">
        <v>332</v>
      </c>
      <c r="C38" s="683"/>
      <c r="D38" s="683"/>
      <c r="E38" s="683"/>
      <c r="F38" s="683"/>
      <c r="G38" s="683"/>
      <c r="H38" s="683"/>
      <c r="I38" s="683"/>
      <c r="J38" s="683"/>
      <c r="K38" s="683"/>
      <c r="L38" s="683"/>
      <c r="M38" s="683"/>
      <c r="N38" s="683"/>
      <c r="O38" s="683"/>
      <c r="P38" s="683"/>
      <c r="Q38" s="684"/>
      <c r="R38" s="685">
        <v>474480</v>
      </c>
      <c r="S38" s="686"/>
      <c r="T38" s="686"/>
      <c r="U38" s="686"/>
      <c r="V38" s="686"/>
      <c r="W38" s="686"/>
      <c r="X38" s="686"/>
      <c r="Y38" s="687"/>
      <c r="Z38" s="688">
        <v>1.1000000000000001</v>
      </c>
      <c r="AA38" s="688"/>
      <c r="AB38" s="688"/>
      <c r="AC38" s="688"/>
      <c r="AD38" s="689">
        <v>224</v>
      </c>
      <c r="AE38" s="689"/>
      <c r="AF38" s="689"/>
      <c r="AG38" s="689"/>
      <c r="AH38" s="689"/>
      <c r="AI38" s="689"/>
      <c r="AJ38" s="689"/>
      <c r="AK38" s="689"/>
      <c r="AL38" s="690">
        <v>0</v>
      </c>
      <c r="AM38" s="691"/>
      <c r="AN38" s="691"/>
      <c r="AO38" s="692"/>
      <c r="AQ38" s="763" t="s">
        <v>333</v>
      </c>
      <c r="AR38" s="764"/>
      <c r="AS38" s="764"/>
      <c r="AT38" s="764"/>
      <c r="AU38" s="764"/>
      <c r="AV38" s="764"/>
      <c r="AW38" s="764"/>
      <c r="AX38" s="764"/>
      <c r="AY38" s="765"/>
      <c r="AZ38" s="685">
        <v>1028838</v>
      </c>
      <c r="BA38" s="686"/>
      <c r="BB38" s="686"/>
      <c r="BC38" s="686"/>
      <c r="BD38" s="721"/>
      <c r="BE38" s="721"/>
      <c r="BF38" s="752"/>
      <c r="BG38" s="700" t="s">
        <v>334</v>
      </c>
      <c r="BH38" s="701"/>
      <c r="BI38" s="701"/>
      <c r="BJ38" s="701"/>
      <c r="BK38" s="701"/>
      <c r="BL38" s="701"/>
      <c r="BM38" s="701"/>
      <c r="BN38" s="701"/>
      <c r="BO38" s="701"/>
      <c r="BP38" s="701"/>
      <c r="BQ38" s="701"/>
      <c r="BR38" s="701"/>
      <c r="BS38" s="701"/>
      <c r="BT38" s="701"/>
      <c r="BU38" s="702"/>
      <c r="BV38" s="685">
        <v>9405</v>
      </c>
      <c r="BW38" s="686"/>
      <c r="BX38" s="686"/>
      <c r="BY38" s="686"/>
      <c r="BZ38" s="686"/>
      <c r="CA38" s="686"/>
      <c r="CB38" s="695"/>
      <c r="CD38" s="700" t="s">
        <v>335</v>
      </c>
      <c r="CE38" s="701"/>
      <c r="CF38" s="701"/>
      <c r="CG38" s="701"/>
      <c r="CH38" s="701"/>
      <c r="CI38" s="701"/>
      <c r="CJ38" s="701"/>
      <c r="CK38" s="701"/>
      <c r="CL38" s="701"/>
      <c r="CM38" s="701"/>
      <c r="CN38" s="701"/>
      <c r="CO38" s="701"/>
      <c r="CP38" s="701"/>
      <c r="CQ38" s="702"/>
      <c r="CR38" s="685">
        <v>2751737</v>
      </c>
      <c r="CS38" s="686"/>
      <c r="CT38" s="686"/>
      <c r="CU38" s="686"/>
      <c r="CV38" s="686"/>
      <c r="CW38" s="686"/>
      <c r="CX38" s="686"/>
      <c r="CY38" s="687"/>
      <c r="CZ38" s="690">
        <v>6.5</v>
      </c>
      <c r="DA38" s="719"/>
      <c r="DB38" s="719"/>
      <c r="DC38" s="723"/>
      <c r="DD38" s="694">
        <v>2133369</v>
      </c>
      <c r="DE38" s="686"/>
      <c r="DF38" s="686"/>
      <c r="DG38" s="686"/>
      <c r="DH38" s="686"/>
      <c r="DI38" s="686"/>
      <c r="DJ38" s="686"/>
      <c r="DK38" s="687"/>
      <c r="DL38" s="694">
        <v>1952721</v>
      </c>
      <c r="DM38" s="686"/>
      <c r="DN38" s="686"/>
      <c r="DO38" s="686"/>
      <c r="DP38" s="686"/>
      <c r="DQ38" s="686"/>
      <c r="DR38" s="686"/>
      <c r="DS38" s="686"/>
      <c r="DT38" s="686"/>
      <c r="DU38" s="686"/>
      <c r="DV38" s="687"/>
      <c r="DW38" s="690">
        <v>10.9</v>
      </c>
      <c r="DX38" s="719"/>
      <c r="DY38" s="719"/>
      <c r="DZ38" s="719"/>
      <c r="EA38" s="719"/>
      <c r="EB38" s="719"/>
      <c r="EC38" s="720"/>
    </row>
    <row r="39" spans="2:133" ht="11.25" customHeight="1" x14ac:dyDescent="0.15">
      <c r="B39" s="682" t="s">
        <v>336</v>
      </c>
      <c r="C39" s="683"/>
      <c r="D39" s="683"/>
      <c r="E39" s="683"/>
      <c r="F39" s="683"/>
      <c r="G39" s="683"/>
      <c r="H39" s="683"/>
      <c r="I39" s="683"/>
      <c r="J39" s="683"/>
      <c r="K39" s="683"/>
      <c r="L39" s="683"/>
      <c r="M39" s="683"/>
      <c r="N39" s="683"/>
      <c r="O39" s="683"/>
      <c r="P39" s="683"/>
      <c r="Q39" s="684"/>
      <c r="R39" s="685">
        <v>4433382</v>
      </c>
      <c r="S39" s="686"/>
      <c r="T39" s="686"/>
      <c r="U39" s="686"/>
      <c r="V39" s="686"/>
      <c r="W39" s="686"/>
      <c r="X39" s="686"/>
      <c r="Y39" s="687"/>
      <c r="Z39" s="688">
        <v>10.3</v>
      </c>
      <c r="AA39" s="688"/>
      <c r="AB39" s="688"/>
      <c r="AC39" s="688"/>
      <c r="AD39" s="689" t="s">
        <v>240</v>
      </c>
      <c r="AE39" s="689"/>
      <c r="AF39" s="689"/>
      <c r="AG39" s="689"/>
      <c r="AH39" s="689"/>
      <c r="AI39" s="689"/>
      <c r="AJ39" s="689"/>
      <c r="AK39" s="689"/>
      <c r="AL39" s="690" t="s">
        <v>240</v>
      </c>
      <c r="AM39" s="691"/>
      <c r="AN39" s="691"/>
      <c r="AO39" s="692"/>
      <c r="AQ39" s="763" t="s">
        <v>337</v>
      </c>
      <c r="AR39" s="764"/>
      <c r="AS39" s="764"/>
      <c r="AT39" s="764"/>
      <c r="AU39" s="764"/>
      <c r="AV39" s="764"/>
      <c r="AW39" s="764"/>
      <c r="AX39" s="764"/>
      <c r="AY39" s="765"/>
      <c r="AZ39" s="685">
        <v>68917</v>
      </c>
      <c r="BA39" s="686"/>
      <c r="BB39" s="686"/>
      <c r="BC39" s="686"/>
      <c r="BD39" s="721"/>
      <c r="BE39" s="721"/>
      <c r="BF39" s="752"/>
      <c r="BG39" s="700" t="s">
        <v>338</v>
      </c>
      <c r="BH39" s="701"/>
      <c r="BI39" s="701"/>
      <c r="BJ39" s="701"/>
      <c r="BK39" s="701"/>
      <c r="BL39" s="701"/>
      <c r="BM39" s="701"/>
      <c r="BN39" s="701"/>
      <c r="BO39" s="701"/>
      <c r="BP39" s="701"/>
      <c r="BQ39" s="701"/>
      <c r="BR39" s="701"/>
      <c r="BS39" s="701"/>
      <c r="BT39" s="701"/>
      <c r="BU39" s="702"/>
      <c r="BV39" s="685">
        <v>14053</v>
      </c>
      <c r="BW39" s="686"/>
      <c r="BX39" s="686"/>
      <c r="BY39" s="686"/>
      <c r="BZ39" s="686"/>
      <c r="CA39" s="686"/>
      <c r="CB39" s="695"/>
      <c r="CD39" s="700" t="s">
        <v>339</v>
      </c>
      <c r="CE39" s="701"/>
      <c r="CF39" s="701"/>
      <c r="CG39" s="701"/>
      <c r="CH39" s="701"/>
      <c r="CI39" s="701"/>
      <c r="CJ39" s="701"/>
      <c r="CK39" s="701"/>
      <c r="CL39" s="701"/>
      <c r="CM39" s="701"/>
      <c r="CN39" s="701"/>
      <c r="CO39" s="701"/>
      <c r="CP39" s="701"/>
      <c r="CQ39" s="702"/>
      <c r="CR39" s="685">
        <v>268029</v>
      </c>
      <c r="CS39" s="721"/>
      <c r="CT39" s="721"/>
      <c r="CU39" s="721"/>
      <c r="CV39" s="721"/>
      <c r="CW39" s="721"/>
      <c r="CX39" s="721"/>
      <c r="CY39" s="722"/>
      <c r="CZ39" s="690">
        <v>0.6</v>
      </c>
      <c r="DA39" s="719"/>
      <c r="DB39" s="719"/>
      <c r="DC39" s="723"/>
      <c r="DD39" s="694">
        <v>132980</v>
      </c>
      <c r="DE39" s="721"/>
      <c r="DF39" s="721"/>
      <c r="DG39" s="721"/>
      <c r="DH39" s="721"/>
      <c r="DI39" s="721"/>
      <c r="DJ39" s="721"/>
      <c r="DK39" s="722"/>
      <c r="DL39" s="694" t="s">
        <v>129</v>
      </c>
      <c r="DM39" s="721"/>
      <c r="DN39" s="721"/>
      <c r="DO39" s="721"/>
      <c r="DP39" s="721"/>
      <c r="DQ39" s="721"/>
      <c r="DR39" s="721"/>
      <c r="DS39" s="721"/>
      <c r="DT39" s="721"/>
      <c r="DU39" s="721"/>
      <c r="DV39" s="722"/>
      <c r="DW39" s="690" t="s">
        <v>177</v>
      </c>
      <c r="DX39" s="719"/>
      <c r="DY39" s="719"/>
      <c r="DZ39" s="719"/>
      <c r="EA39" s="719"/>
      <c r="EB39" s="719"/>
      <c r="EC39" s="720"/>
    </row>
    <row r="40" spans="2:133" ht="11.25" customHeight="1" x14ac:dyDescent="0.15">
      <c r="B40" s="682" t="s">
        <v>340</v>
      </c>
      <c r="C40" s="683"/>
      <c r="D40" s="683"/>
      <c r="E40" s="683"/>
      <c r="F40" s="683"/>
      <c r="G40" s="683"/>
      <c r="H40" s="683"/>
      <c r="I40" s="683"/>
      <c r="J40" s="683"/>
      <c r="K40" s="683"/>
      <c r="L40" s="683"/>
      <c r="M40" s="683"/>
      <c r="N40" s="683"/>
      <c r="O40" s="683"/>
      <c r="P40" s="683"/>
      <c r="Q40" s="684"/>
      <c r="R40" s="685">
        <v>238082</v>
      </c>
      <c r="S40" s="686"/>
      <c r="T40" s="686"/>
      <c r="U40" s="686"/>
      <c r="V40" s="686"/>
      <c r="W40" s="686"/>
      <c r="X40" s="686"/>
      <c r="Y40" s="687"/>
      <c r="Z40" s="688">
        <v>0.6</v>
      </c>
      <c r="AA40" s="688"/>
      <c r="AB40" s="688"/>
      <c r="AC40" s="688"/>
      <c r="AD40" s="689" t="s">
        <v>129</v>
      </c>
      <c r="AE40" s="689"/>
      <c r="AF40" s="689"/>
      <c r="AG40" s="689"/>
      <c r="AH40" s="689"/>
      <c r="AI40" s="689"/>
      <c r="AJ40" s="689"/>
      <c r="AK40" s="689"/>
      <c r="AL40" s="690" t="s">
        <v>177</v>
      </c>
      <c r="AM40" s="691"/>
      <c r="AN40" s="691"/>
      <c r="AO40" s="692"/>
      <c r="AQ40" s="763" t="s">
        <v>341</v>
      </c>
      <c r="AR40" s="764"/>
      <c r="AS40" s="764"/>
      <c r="AT40" s="764"/>
      <c r="AU40" s="764"/>
      <c r="AV40" s="764"/>
      <c r="AW40" s="764"/>
      <c r="AX40" s="764"/>
      <c r="AY40" s="765"/>
      <c r="AZ40" s="685">
        <v>1114</v>
      </c>
      <c r="BA40" s="686"/>
      <c r="BB40" s="686"/>
      <c r="BC40" s="686"/>
      <c r="BD40" s="721"/>
      <c r="BE40" s="721"/>
      <c r="BF40" s="752"/>
      <c r="BG40" s="772" t="s">
        <v>342</v>
      </c>
      <c r="BH40" s="773"/>
      <c r="BI40" s="773"/>
      <c r="BJ40" s="773"/>
      <c r="BK40" s="773"/>
      <c r="BL40" s="236"/>
      <c r="BM40" s="701" t="s">
        <v>343</v>
      </c>
      <c r="BN40" s="701"/>
      <c r="BO40" s="701"/>
      <c r="BP40" s="701"/>
      <c r="BQ40" s="701"/>
      <c r="BR40" s="701"/>
      <c r="BS40" s="701"/>
      <c r="BT40" s="701"/>
      <c r="BU40" s="702"/>
      <c r="BV40" s="685">
        <v>98</v>
      </c>
      <c r="BW40" s="686"/>
      <c r="BX40" s="686"/>
      <c r="BY40" s="686"/>
      <c r="BZ40" s="686"/>
      <c r="CA40" s="686"/>
      <c r="CB40" s="695"/>
      <c r="CD40" s="700" t="s">
        <v>344</v>
      </c>
      <c r="CE40" s="701"/>
      <c r="CF40" s="701"/>
      <c r="CG40" s="701"/>
      <c r="CH40" s="701"/>
      <c r="CI40" s="701"/>
      <c r="CJ40" s="701"/>
      <c r="CK40" s="701"/>
      <c r="CL40" s="701"/>
      <c r="CM40" s="701"/>
      <c r="CN40" s="701"/>
      <c r="CO40" s="701"/>
      <c r="CP40" s="701"/>
      <c r="CQ40" s="702"/>
      <c r="CR40" s="685">
        <v>798165</v>
      </c>
      <c r="CS40" s="686"/>
      <c r="CT40" s="686"/>
      <c r="CU40" s="686"/>
      <c r="CV40" s="686"/>
      <c r="CW40" s="686"/>
      <c r="CX40" s="686"/>
      <c r="CY40" s="687"/>
      <c r="CZ40" s="690">
        <v>1.9</v>
      </c>
      <c r="DA40" s="719"/>
      <c r="DB40" s="719"/>
      <c r="DC40" s="723"/>
      <c r="DD40" s="694">
        <v>707403</v>
      </c>
      <c r="DE40" s="686"/>
      <c r="DF40" s="686"/>
      <c r="DG40" s="686"/>
      <c r="DH40" s="686"/>
      <c r="DI40" s="686"/>
      <c r="DJ40" s="686"/>
      <c r="DK40" s="687"/>
      <c r="DL40" s="694">
        <v>113</v>
      </c>
      <c r="DM40" s="686"/>
      <c r="DN40" s="686"/>
      <c r="DO40" s="686"/>
      <c r="DP40" s="686"/>
      <c r="DQ40" s="686"/>
      <c r="DR40" s="686"/>
      <c r="DS40" s="686"/>
      <c r="DT40" s="686"/>
      <c r="DU40" s="686"/>
      <c r="DV40" s="687"/>
      <c r="DW40" s="690">
        <v>0</v>
      </c>
      <c r="DX40" s="719"/>
      <c r="DY40" s="719"/>
      <c r="DZ40" s="719"/>
      <c r="EA40" s="719"/>
      <c r="EB40" s="719"/>
      <c r="EC40" s="720"/>
    </row>
    <row r="41" spans="2:133" ht="11.25" customHeight="1" x14ac:dyDescent="0.15">
      <c r="B41" s="682" t="s">
        <v>345</v>
      </c>
      <c r="C41" s="683"/>
      <c r="D41" s="683"/>
      <c r="E41" s="683"/>
      <c r="F41" s="683"/>
      <c r="G41" s="683"/>
      <c r="H41" s="683"/>
      <c r="I41" s="683"/>
      <c r="J41" s="683"/>
      <c r="K41" s="683"/>
      <c r="L41" s="683"/>
      <c r="M41" s="683"/>
      <c r="N41" s="683"/>
      <c r="O41" s="683"/>
      <c r="P41" s="683"/>
      <c r="Q41" s="684"/>
      <c r="R41" s="685" t="s">
        <v>177</v>
      </c>
      <c r="S41" s="686"/>
      <c r="T41" s="686"/>
      <c r="U41" s="686"/>
      <c r="V41" s="686"/>
      <c r="W41" s="686"/>
      <c r="X41" s="686"/>
      <c r="Y41" s="687"/>
      <c r="Z41" s="688" t="s">
        <v>177</v>
      </c>
      <c r="AA41" s="688"/>
      <c r="AB41" s="688"/>
      <c r="AC41" s="688"/>
      <c r="AD41" s="689" t="s">
        <v>129</v>
      </c>
      <c r="AE41" s="689"/>
      <c r="AF41" s="689"/>
      <c r="AG41" s="689"/>
      <c r="AH41" s="689"/>
      <c r="AI41" s="689"/>
      <c r="AJ41" s="689"/>
      <c r="AK41" s="689"/>
      <c r="AL41" s="690" t="s">
        <v>177</v>
      </c>
      <c r="AM41" s="691"/>
      <c r="AN41" s="691"/>
      <c r="AO41" s="692"/>
      <c r="AQ41" s="763" t="s">
        <v>346</v>
      </c>
      <c r="AR41" s="764"/>
      <c r="AS41" s="764"/>
      <c r="AT41" s="764"/>
      <c r="AU41" s="764"/>
      <c r="AV41" s="764"/>
      <c r="AW41" s="764"/>
      <c r="AX41" s="764"/>
      <c r="AY41" s="765"/>
      <c r="AZ41" s="685">
        <v>555279</v>
      </c>
      <c r="BA41" s="686"/>
      <c r="BB41" s="686"/>
      <c r="BC41" s="686"/>
      <c r="BD41" s="721"/>
      <c r="BE41" s="721"/>
      <c r="BF41" s="752"/>
      <c r="BG41" s="772"/>
      <c r="BH41" s="773"/>
      <c r="BI41" s="773"/>
      <c r="BJ41" s="773"/>
      <c r="BK41" s="773"/>
      <c r="BL41" s="236"/>
      <c r="BM41" s="701" t="s">
        <v>347</v>
      </c>
      <c r="BN41" s="701"/>
      <c r="BO41" s="701"/>
      <c r="BP41" s="701"/>
      <c r="BQ41" s="701"/>
      <c r="BR41" s="701"/>
      <c r="BS41" s="701"/>
      <c r="BT41" s="701"/>
      <c r="BU41" s="702"/>
      <c r="BV41" s="685">
        <v>1</v>
      </c>
      <c r="BW41" s="686"/>
      <c r="BX41" s="686"/>
      <c r="BY41" s="686"/>
      <c r="BZ41" s="686"/>
      <c r="CA41" s="686"/>
      <c r="CB41" s="695"/>
      <c r="CD41" s="700" t="s">
        <v>348</v>
      </c>
      <c r="CE41" s="701"/>
      <c r="CF41" s="701"/>
      <c r="CG41" s="701"/>
      <c r="CH41" s="701"/>
      <c r="CI41" s="701"/>
      <c r="CJ41" s="701"/>
      <c r="CK41" s="701"/>
      <c r="CL41" s="701"/>
      <c r="CM41" s="701"/>
      <c r="CN41" s="701"/>
      <c r="CO41" s="701"/>
      <c r="CP41" s="701"/>
      <c r="CQ41" s="702"/>
      <c r="CR41" s="685" t="s">
        <v>177</v>
      </c>
      <c r="CS41" s="721"/>
      <c r="CT41" s="721"/>
      <c r="CU41" s="721"/>
      <c r="CV41" s="721"/>
      <c r="CW41" s="721"/>
      <c r="CX41" s="721"/>
      <c r="CY41" s="722"/>
      <c r="CZ41" s="690" t="s">
        <v>240</v>
      </c>
      <c r="DA41" s="719"/>
      <c r="DB41" s="719"/>
      <c r="DC41" s="723"/>
      <c r="DD41" s="694" t="s">
        <v>240</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349</v>
      </c>
      <c r="C42" s="683"/>
      <c r="D42" s="683"/>
      <c r="E42" s="683"/>
      <c r="F42" s="683"/>
      <c r="G42" s="683"/>
      <c r="H42" s="683"/>
      <c r="I42" s="683"/>
      <c r="J42" s="683"/>
      <c r="K42" s="683"/>
      <c r="L42" s="683"/>
      <c r="M42" s="683"/>
      <c r="N42" s="683"/>
      <c r="O42" s="683"/>
      <c r="P42" s="683"/>
      <c r="Q42" s="684"/>
      <c r="R42" s="685">
        <v>857700</v>
      </c>
      <c r="S42" s="686"/>
      <c r="T42" s="686"/>
      <c r="U42" s="686"/>
      <c r="V42" s="686"/>
      <c r="W42" s="686"/>
      <c r="X42" s="686"/>
      <c r="Y42" s="687"/>
      <c r="Z42" s="688">
        <v>2</v>
      </c>
      <c r="AA42" s="688"/>
      <c r="AB42" s="688"/>
      <c r="AC42" s="688"/>
      <c r="AD42" s="689" t="s">
        <v>177</v>
      </c>
      <c r="AE42" s="689"/>
      <c r="AF42" s="689"/>
      <c r="AG42" s="689"/>
      <c r="AH42" s="689"/>
      <c r="AI42" s="689"/>
      <c r="AJ42" s="689"/>
      <c r="AK42" s="689"/>
      <c r="AL42" s="690" t="s">
        <v>129</v>
      </c>
      <c r="AM42" s="691"/>
      <c r="AN42" s="691"/>
      <c r="AO42" s="692"/>
      <c r="AQ42" s="784" t="s">
        <v>350</v>
      </c>
      <c r="AR42" s="785"/>
      <c r="AS42" s="785"/>
      <c r="AT42" s="785"/>
      <c r="AU42" s="785"/>
      <c r="AV42" s="785"/>
      <c r="AW42" s="785"/>
      <c r="AX42" s="785"/>
      <c r="AY42" s="786"/>
      <c r="AZ42" s="776">
        <v>2195344</v>
      </c>
      <c r="BA42" s="777"/>
      <c r="BB42" s="777"/>
      <c r="BC42" s="777"/>
      <c r="BD42" s="756"/>
      <c r="BE42" s="756"/>
      <c r="BF42" s="758"/>
      <c r="BG42" s="774"/>
      <c r="BH42" s="775"/>
      <c r="BI42" s="775"/>
      <c r="BJ42" s="775"/>
      <c r="BK42" s="775"/>
      <c r="BL42" s="237"/>
      <c r="BM42" s="711" t="s">
        <v>351</v>
      </c>
      <c r="BN42" s="711"/>
      <c r="BO42" s="711"/>
      <c r="BP42" s="711"/>
      <c r="BQ42" s="711"/>
      <c r="BR42" s="711"/>
      <c r="BS42" s="711"/>
      <c r="BT42" s="711"/>
      <c r="BU42" s="712"/>
      <c r="BV42" s="776">
        <v>372</v>
      </c>
      <c r="BW42" s="777"/>
      <c r="BX42" s="777"/>
      <c r="BY42" s="777"/>
      <c r="BZ42" s="777"/>
      <c r="CA42" s="777"/>
      <c r="CB42" s="783"/>
      <c r="CD42" s="682" t="s">
        <v>352</v>
      </c>
      <c r="CE42" s="683"/>
      <c r="CF42" s="683"/>
      <c r="CG42" s="683"/>
      <c r="CH42" s="683"/>
      <c r="CI42" s="683"/>
      <c r="CJ42" s="683"/>
      <c r="CK42" s="683"/>
      <c r="CL42" s="683"/>
      <c r="CM42" s="683"/>
      <c r="CN42" s="683"/>
      <c r="CO42" s="683"/>
      <c r="CP42" s="683"/>
      <c r="CQ42" s="684"/>
      <c r="CR42" s="685">
        <v>6752825</v>
      </c>
      <c r="CS42" s="686"/>
      <c r="CT42" s="686"/>
      <c r="CU42" s="686"/>
      <c r="CV42" s="686"/>
      <c r="CW42" s="686"/>
      <c r="CX42" s="686"/>
      <c r="CY42" s="687"/>
      <c r="CZ42" s="690">
        <v>16.100000000000001</v>
      </c>
      <c r="DA42" s="691"/>
      <c r="DB42" s="691"/>
      <c r="DC42" s="703"/>
      <c r="DD42" s="694">
        <v>939598</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26" t="s">
        <v>353</v>
      </c>
      <c r="C43" s="727"/>
      <c r="D43" s="727"/>
      <c r="E43" s="727"/>
      <c r="F43" s="727"/>
      <c r="G43" s="727"/>
      <c r="H43" s="727"/>
      <c r="I43" s="727"/>
      <c r="J43" s="727"/>
      <c r="K43" s="727"/>
      <c r="L43" s="727"/>
      <c r="M43" s="727"/>
      <c r="N43" s="727"/>
      <c r="O43" s="727"/>
      <c r="P43" s="727"/>
      <c r="Q43" s="728"/>
      <c r="R43" s="776">
        <v>43085318</v>
      </c>
      <c r="S43" s="777"/>
      <c r="T43" s="777"/>
      <c r="U43" s="777"/>
      <c r="V43" s="777"/>
      <c r="W43" s="777"/>
      <c r="X43" s="777"/>
      <c r="Y43" s="778"/>
      <c r="Z43" s="779">
        <v>100</v>
      </c>
      <c r="AA43" s="779"/>
      <c r="AB43" s="779"/>
      <c r="AC43" s="779"/>
      <c r="AD43" s="780">
        <v>16804119</v>
      </c>
      <c r="AE43" s="780"/>
      <c r="AF43" s="780"/>
      <c r="AG43" s="780"/>
      <c r="AH43" s="780"/>
      <c r="AI43" s="780"/>
      <c r="AJ43" s="780"/>
      <c r="AK43" s="780"/>
      <c r="AL43" s="781">
        <v>100</v>
      </c>
      <c r="AM43" s="757"/>
      <c r="AN43" s="757"/>
      <c r="AO43" s="782"/>
      <c r="BV43" s="238"/>
      <c r="BW43" s="238"/>
      <c r="BX43" s="238"/>
      <c r="BY43" s="238"/>
      <c r="BZ43" s="238"/>
      <c r="CA43" s="238"/>
      <c r="CB43" s="238"/>
      <c r="CD43" s="682" t="s">
        <v>354</v>
      </c>
      <c r="CE43" s="683"/>
      <c r="CF43" s="683"/>
      <c r="CG43" s="683"/>
      <c r="CH43" s="683"/>
      <c r="CI43" s="683"/>
      <c r="CJ43" s="683"/>
      <c r="CK43" s="683"/>
      <c r="CL43" s="683"/>
      <c r="CM43" s="683"/>
      <c r="CN43" s="683"/>
      <c r="CO43" s="683"/>
      <c r="CP43" s="683"/>
      <c r="CQ43" s="684"/>
      <c r="CR43" s="685">
        <v>24320</v>
      </c>
      <c r="CS43" s="721"/>
      <c r="CT43" s="721"/>
      <c r="CU43" s="721"/>
      <c r="CV43" s="721"/>
      <c r="CW43" s="721"/>
      <c r="CX43" s="721"/>
      <c r="CY43" s="722"/>
      <c r="CZ43" s="690">
        <v>0.1</v>
      </c>
      <c r="DA43" s="719"/>
      <c r="DB43" s="719"/>
      <c r="DC43" s="723"/>
      <c r="DD43" s="694">
        <v>2180</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302</v>
      </c>
      <c r="CE44" s="798"/>
      <c r="CF44" s="682" t="s">
        <v>355</v>
      </c>
      <c r="CG44" s="683"/>
      <c r="CH44" s="683"/>
      <c r="CI44" s="683"/>
      <c r="CJ44" s="683"/>
      <c r="CK44" s="683"/>
      <c r="CL44" s="683"/>
      <c r="CM44" s="683"/>
      <c r="CN44" s="683"/>
      <c r="CO44" s="683"/>
      <c r="CP44" s="683"/>
      <c r="CQ44" s="684"/>
      <c r="CR44" s="685">
        <v>6752825</v>
      </c>
      <c r="CS44" s="686"/>
      <c r="CT44" s="686"/>
      <c r="CU44" s="686"/>
      <c r="CV44" s="686"/>
      <c r="CW44" s="686"/>
      <c r="CX44" s="686"/>
      <c r="CY44" s="687"/>
      <c r="CZ44" s="690">
        <v>16.100000000000001</v>
      </c>
      <c r="DA44" s="691"/>
      <c r="DB44" s="691"/>
      <c r="DC44" s="703"/>
      <c r="DD44" s="694">
        <v>939598</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356</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357</v>
      </c>
      <c r="CG45" s="683"/>
      <c r="CH45" s="683"/>
      <c r="CI45" s="683"/>
      <c r="CJ45" s="683"/>
      <c r="CK45" s="683"/>
      <c r="CL45" s="683"/>
      <c r="CM45" s="683"/>
      <c r="CN45" s="683"/>
      <c r="CO45" s="683"/>
      <c r="CP45" s="683"/>
      <c r="CQ45" s="684"/>
      <c r="CR45" s="685">
        <v>4099902</v>
      </c>
      <c r="CS45" s="721"/>
      <c r="CT45" s="721"/>
      <c r="CU45" s="721"/>
      <c r="CV45" s="721"/>
      <c r="CW45" s="721"/>
      <c r="CX45" s="721"/>
      <c r="CY45" s="722"/>
      <c r="CZ45" s="690">
        <v>9.6999999999999993</v>
      </c>
      <c r="DA45" s="719"/>
      <c r="DB45" s="719"/>
      <c r="DC45" s="723"/>
      <c r="DD45" s="694">
        <v>422123</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358</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359</v>
      </c>
      <c r="CG46" s="683"/>
      <c r="CH46" s="683"/>
      <c r="CI46" s="683"/>
      <c r="CJ46" s="683"/>
      <c r="CK46" s="683"/>
      <c r="CL46" s="683"/>
      <c r="CM46" s="683"/>
      <c r="CN46" s="683"/>
      <c r="CO46" s="683"/>
      <c r="CP46" s="683"/>
      <c r="CQ46" s="684"/>
      <c r="CR46" s="685">
        <v>2534602</v>
      </c>
      <c r="CS46" s="686"/>
      <c r="CT46" s="686"/>
      <c r="CU46" s="686"/>
      <c r="CV46" s="686"/>
      <c r="CW46" s="686"/>
      <c r="CX46" s="686"/>
      <c r="CY46" s="687"/>
      <c r="CZ46" s="690">
        <v>6</v>
      </c>
      <c r="DA46" s="691"/>
      <c r="DB46" s="691"/>
      <c r="DC46" s="703"/>
      <c r="DD46" s="694">
        <v>507665</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360</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361</v>
      </c>
      <c r="CG47" s="683"/>
      <c r="CH47" s="683"/>
      <c r="CI47" s="683"/>
      <c r="CJ47" s="683"/>
      <c r="CK47" s="683"/>
      <c r="CL47" s="683"/>
      <c r="CM47" s="683"/>
      <c r="CN47" s="683"/>
      <c r="CO47" s="683"/>
      <c r="CP47" s="683"/>
      <c r="CQ47" s="684"/>
      <c r="CR47" s="685" t="s">
        <v>129</v>
      </c>
      <c r="CS47" s="721"/>
      <c r="CT47" s="721"/>
      <c r="CU47" s="721"/>
      <c r="CV47" s="721"/>
      <c r="CW47" s="721"/>
      <c r="CX47" s="721"/>
      <c r="CY47" s="722"/>
      <c r="CZ47" s="690" t="s">
        <v>129</v>
      </c>
      <c r="DA47" s="719"/>
      <c r="DB47" s="719"/>
      <c r="DC47" s="723"/>
      <c r="DD47" s="694" t="s">
        <v>129</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362</v>
      </c>
      <c r="CG48" s="683"/>
      <c r="CH48" s="683"/>
      <c r="CI48" s="683"/>
      <c r="CJ48" s="683"/>
      <c r="CK48" s="683"/>
      <c r="CL48" s="683"/>
      <c r="CM48" s="683"/>
      <c r="CN48" s="683"/>
      <c r="CO48" s="683"/>
      <c r="CP48" s="683"/>
      <c r="CQ48" s="684"/>
      <c r="CR48" s="685" t="s">
        <v>129</v>
      </c>
      <c r="CS48" s="686"/>
      <c r="CT48" s="686"/>
      <c r="CU48" s="686"/>
      <c r="CV48" s="686"/>
      <c r="CW48" s="686"/>
      <c r="CX48" s="686"/>
      <c r="CY48" s="687"/>
      <c r="CZ48" s="690" t="s">
        <v>129</v>
      </c>
      <c r="DA48" s="691"/>
      <c r="DB48" s="691"/>
      <c r="DC48" s="703"/>
      <c r="DD48" s="694" t="s">
        <v>129</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363</v>
      </c>
      <c r="CE49" s="727"/>
      <c r="CF49" s="727"/>
      <c r="CG49" s="727"/>
      <c r="CH49" s="727"/>
      <c r="CI49" s="727"/>
      <c r="CJ49" s="727"/>
      <c r="CK49" s="727"/>
      <c r="CL49" s="727"/>
      <c r="CM49" s="727"/>
      <c r="CN49" s="727"/>
      <c r="CO49" s="727"/>
      <c r="CP49" s="727"/>
      <c r="CQ49" s="728"/>
      <c r="CR49" s="776">
        <v>42072046</v>
      </c>
      <c r="CS49" s="756"/>
      <c r="CT49" s="756"/>
      <c r="CU49" s="756"/>
      <c r="CV49" s="756"/>
      <c r="CW49" s="756"/>
      <c r="CX49" s="756"/>
      <c r="CY49" s="787"/>
      <c r="CZ49" s="781">
        <v>100</v>
      </c>
      <c r="DA49" s="788"/>
      <c r="DB49" s="788"/>
      <c r="DC49" s="789"/>
      <c r="DD49" s="790">
        <v>22212205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kGrZJf6IhgCtTG9K2ghfG2mnJrC4MsQAxkRy4fGD20VLUfBPwwyUHsB3lIxzq9W+VkvX4kMuMFXP2l1DwUyQQA==" saltValue="vzvW2YKIZpofvZDUxf0ol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9"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386</v>
      </c>
      <c r="C7" s="818"/>
      <c r="D7" s="818"/>
      <c r="E7" s="818"/>
      <c r="F7" s="818"/>
      <c r="G7" s="818"/>
      <c r="H7" s="818"/>
      <c r="I7" s="818"/>
      <c r="J7" s="818"/>
      <c r="K7" s="818"/>
      <c r="L7" s="818"/>
      <c r="M7" s="818"/>
      <c r="N7" s="818"/>
      <c r="O7" s="818"/>
      <c r="P7" s="819"/>
      <c r="Q7" s="820">
        <v>44587</v>
      </c>
      <c r="R7" s="821"/>
      <c r="S7" s="821"/>
      <c r="T7" s="821"/>
      <c r="U7" s="821"/>
      <c r="V7" s="821">
        <v>43574</v>
      </c>
      <c r="W7" s="821"/>
      <c r="X7" s="821"/>
      <c r="Y7" s="821"/>
      <c r="Z7" s="821"/>
      <c r="AA7" s="821">
        <v>1013</v>
      </c>
      <c r="AB7" s="821"/>
      <c r="AC7" s="821"/>
      <c r="AD7" s="821"/>
      <c r="AE7" s="822"/>
      <c r="AF7" s="823">
        <v>792</v>
      </c>
      <c r="AG7" s="824"/>
      <c r="AH7" s="824"/>
      <c r="AI7" s="824"/>
      <c r="AJ7" s="825"/>
      <c r="AK7" s="860">
        <v>1829</v>
      </c>
      <c r="AL7" s="861"/>
      <c r="AM7" s="861"/>
      <c r="AN7" s="861"/>
      <c r="AO7" s="861"/>
      <c r="AP7" s="861">
        <v>38186</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603</v>
      </c>
      <c r="BS7" s="864" t="s">
        <v>600</v>
      </c>
      <c r="BT7" s="865"/>
      <c r="BU7" s="865"/>
      <c r="BV7" s="865"/>
      <c r="BW7" s="865"/>
      <c r="BX7" s="865"/>
      <c r="BY7" s="865"/>
      <c r="BZ7" s="865"/>
      <c r="CA7" s="865"/>
      <c r="CB7" s="865"/>
      <c r="CC7" s="865"/>
      <c r="CD7" s="865"/>
      <c r="CE7" s="865"/>
      <c r="CF7" s="865"/>
      <c r="CG7" s="866"/>
      <c r="CH7" s="857">
        <v>1</v>
      </c>
      <c r="CI7" s="858"/>
      <c r="CJ7" s="858"/>
      <c r="CK7" s="858"/>
      <c r="CL7" s="859"/>
      <c r="CM7" s="857">
        <v>37</v>
      </c>
      <c r="CN7" s="858"/>
      <c r="CO7" s="858"/>
      <c r="CP7" s="858"/>
      <c r="CQ7" s="859"/>
      <c r="CR7" s="857">
        <v>5</v>
      </c>
      <c r="CS7" s="858"/>
      <c r="CT7" s="858"/>
      <c r="CU7" s="858"/>
      <c r="CV7" s="859"/>
      <c r="CW7" s="857" t="s">
        <v>599</v>
      </c>
      <c r="CX7" s="858"/>
      <c r="CY7" s="858"/>
      <c r="CZ7" s="858"/>
      <c r="DA7" s="859"/>
      <c r="DB7" s="857" t="s">
        <v>599</v>
      </c>
      <c r="DC7" s="858"/>
      <c r="DD7" s="858"/>
      <c r="DE7" s="858"/>
      <c r="DF7" s="859"/>
      <c r="DG7" s="857">
        <v>640</v>
      </c>
      <c r="DH7" s="858"/>
      <c r="DI7" s="858"/>
      <c r="DJ7" s="858"/>
      <c r="DK7" s="859"/>
      <c r="DL7" s="857" t="s">
        <v>599</v>
      </c>
      <c r="DM7" s="858"/>
      <c r="DN7" s="858"/>
      <c r="DO7" s="858"/>
      <c r="DP7" s="859"/>
      <c r="DQ7" s="857" t="s">
        <v>599</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601</v>
      </c>
      <c r="BT8" s="855"/>
      <c r="BU8" s="855"/>
      <c r="BV8" s="855"/>
      <c r="BW8" s="855"/>
      <c r="BX8" s="855"/>
      <c r="BY8" s="855"/>
      <c r="BZ8" s="855"/>
      <c r="CA8" s="855"/>
      <c r="CB8" s="855"/>
      <c r="CC8" s="855"/>
      <c r="CD8" s="855"/>
      <c r="CE8" s="855"/>
      <c r="CF8" s="855"/>
      <c r="CG8" s="856"/>
      <c r="CH8" s="867">
        <v>-197</v>
      </c>
      <c r="CI8" s="868"/>
      <c r="CJ8" s="868"/>
      <c r="CK8" s="868"/>
      <c r="CL8" s="869"/>
      <c r="CM8" s="867">
        <v>-49</v>
      </c>
      <c r="CN8" s="868"/>
      <c r="CO8" s="868"/>
      <c r="CP8" s="868"/>
      <c r="CQ8" s="869"/>
      <c r="CR8" s="867">
        <v>50</v>
      </c>
      <c r="CS8" s="868"/>
      <c r="CT8" s="868"/>
      <c r="CU8" s="868"/>
      <c r="CV8" s="869"/>
      <c r="CW8" s="867" t="s">
        <v>602</v>
      </c>
      <c r="CX8" s="868"/>
      <c r="CY8" s="868"/>
      <c r="CZ8" s="868"/>
      <c r="DA8" s="869"/>
      <c r="DB8" s="867" t="s">
        <v>602</v>
      </c>
      <c r="DC8" s="868"/>
      <c r="DD8" s="868"/>
      <c r="DE8" s="868"/>
      <c r="DF8" s="869"/>
      <c r="DG8" s="867">
        <v>171</v>
      </c>
      <c r="DH8" s="868"/>
      <c r="DI8" s="868"/>
      <c r="DJ8" s="868"/>
      <c r="DK8" s="869"/>
      <c r="DL8" s="867" t="s">
        <v>602</v>
      </c>
      <c r="DM8" s="868"/>
      <c r="DN8" s="868"/>
      <c r="DO8" s="868"/>
      <c r="DP8" s="869"/>
      <c r="DQ8" s="867" t="s">
        <v>602</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387</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388</v>
      </c>
      <c r="B23" s="876" t="s">
        <v>389</v>
      </c>
      <c r="C23" s="877"/>
      <c r="D23" s="877"/>
      <c r="E23" s="877"/>
      <c r="F23" s="877"/>
      <c r="G23" s="877"/>
      <c r="H23" s="877"/>
      <c r="I23" s="877"/>
      <c r="J23" s="877"/>
      <c r="K23" s="877"/>
      <c r="L23" s="877"/>
      <c r="M23" s="877"/>
      <c r="N23" s="877"/>
      <c r="O23" s="877"/>
      <c r="P23" s="878"/>
      <c r="Q23" s="879">
        <v>44587</v>
      </c>
      <c r="R23" s="880"/>
      <c r="S23" s="880"/>
      <c r="T23" s="880"/>
      <c r="U23" s="880"/>
      <c r="V23" s="880">
        <v>43574</v>
      </c>
      <c r="W23" s="880"/>
      <c r="X23" s="880"/>
      <c r="Y23" s="880"/>
      <c r="Z23" s="880"/>
      <c r="AA23" s="880">
        <v>1013</v>
      </c>
      <c r="AB23" s="880"/>
      <c r="AC23" s="880"/>
      <c r="AD23" s="880"/>
      <c r="AE23" s="881"/>
      <c r="AF23" s="882">
        <v>792</v>
      </c>
      <c r="AG23" s="880"/>
      <c r="AH23" s="880"/>
      <c r="AI23" s="880"/>
      <c r="AJ23" s="883"/>
      <c r="AK23" s="884"/>
      <c r="AL23" s="885"/>
      <c r="AM23" s="885"/>
      <c r="AN23" s="885"/>
      <c r="AO23" s="885"/>
      <c r="AP23" s="880">
        <v>38186</v>
      </c>
      <c r="AQ23" s="880"/>
      <c r="AR23" s="880"/>
      <c r="AS23" s="880"/>
      <c r="AT23" s="880"/>
      <c r="AU23" s="886"/>
      <c r="AV23" s="886"/>
      <c r="AW23" s="886"/>
      <c r="AX23" s="886"/>
      <c r="AY23" s="887"/>
      <c r="AZ23" s="895" t="s">
        <v>390</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391</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392</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369</v>
      </c>
      <c r="B26" s="827"/>
      <c r="C26" s="827"/>
      <c r="D26" s="827"/>
      <c r="E26" s="827"/>
      <c r="F26" s="827"/>
      <c r="G26" s="827"/>
      <c r="H26" s="827"/>
      <c r="I26" s="827"/>
      <c r="J26" s="827"/>
      <c r="K26" s="827"/>
      <c r="L26" s="827"/>
      <c r="M26" s="827"/>
      <c r="N26" s="827"/>
      <c r="O26" s="827"/>
      <c r="P26" s="828"/>
      <c r="Q26" s="803" t="s">
        <v>393</v>
      </c>
      <c r="R26" s="804"/>
      <c r="S26" s="804"/>
      <c r="T26" s="804"/>
      <c r="U26" s="805"/>
      <c r="V26" s="803" t="s">
        <v>394</v>
      </c>
      <c r="W26" s="804"/>
      <c r="X26" s="804"/>
      <c r="Y26" s="804"/>
      <c r="Z26" s="805"/>
      <c r="AA26" s="803" t="s">
        <v>395</v>
      </c>
      <c r="AB26" s="804"/>
      <c r="AC26" s="804"/>
      <c r="AD26" s="804"/>
      <c r="AE26" s="804"/>
      <c r="AF26" s="898" t="s">
        <v>396</v>
      </c>
      <c r="AG26" s="899"/>
      <c r="AH26" s="899"/>
      <c r="AI26" s="899"/>
      <c r="AJ26" s="900"/>
      <c r="AK26" s="804" t="s">
        <v>397</v>
      </c>
      <c r="AL26" s="804"/>
      <c r="AM26" s="804"/>
      <c r="AN26" s="804"/>
      <c r="AO26" s="805"/>
      <c r="AP26" s="803" t="s">
        <v>398</v>
      </c>
      <c r="AQ26" s="804"/>
      <c r="AR26" s="804"/>
      <c r="AS26" s="804"/>
      <c r="AT26" s="805"/>
      <c r="AU26" s="803" t="s">
        <v>399</v>
      </c>
      <c r="AV26" s="804"/>
      <c r="AW26" s="804"/>
      <c r="AX26" s="804"/>
      <c r="AY26" s="805"/>
      <c r="AZ26" s="803" t="s">
        <v>400</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401</v>
      </c>
      <c r="C28" s="818"/>
      <c r="D28" s="818"/>
      <c r="E28" s="818"/>
      <c r="F28" s="818"/>
      <c r="G28" s="818"/>
      <c r="H28" s="818"/>
      <c r="I28" s="818"/>
      <c r="J28" s="818"/>
      <c r="K28" s="818"/>
      <c r="L28" s="818"/>
      <c r="M28" s="818"/>
      <c r="N28" s="818"/>
      <c r="O28" s="818"/>
      <c r="P28" s="819"/>
      <c r="Q28" s="908">
        <v>7532</v>
      </c>
      <c r="R28" s="909"/>
      <c r="S28" s="909"/>
      <c r="T28" s="909"/>
      <c r="U28" s="909"/>
      <c r="V28" s="909">
        <v>7494</v>
      </c>
      <c r="W28" s="909"/>
      <c r="X28" s="909"/>
      <c r="Y28" s="909"/>
      <c r="Z28" s="909"/>
      <c r="AA28" s="909">
        <v>38</v>
      </c>
      <c r="AB28" s="909"/>
      <c r="AC28" s="909"/>
      <c r="AD28" s="909"/>
      <c r="AE28" s="910"/>
      <c r="AF28" s="911">
        <v>38</v>
      </c>
      <c r="AG28" s="909"/>
      <c r="AH28" s="909"/>
      <c r="AI28" s="909"/>
      <c r="AJ28" s="912"/>
      <c r="AK28" s="913">
        <v>555</v>
      </c>
      <c r="AL28" s="904"/>
      <c r="AM28" s="904"/>
      <c r="AN28" s="904"/>
      <c r="AO28" s="904"/>
      <c r="AP28" s="904" t="s">
        <v>599</v>
      </c>
      <c r="AQ28" s="904"/>
      <c r="AR28" s="904"/>
      <c r="AS28" s="904"/>
      <c r="AT28" s="904"/>
      <c r="AU28" s="904" t="s">
        <v>599</v>
      </c>
      <c r="AV28" s="904"/>
      <c r="AW28" s="904"/>
      <c r="AX28" s="904"/>
      <c r="AY28" s="904"/>
      <c r="AZ28" s="905" t="s">
        <v>599</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402</v>
      </c>
      <c r="C29" s="842"/>
      <c r="D29" s="842"/>
      <c r="E29" s="842"/>
      <c r="F29" s="842"/>
      <c r="G29" s="842"/>
      <c r="H29" s="842"/>
      <c r="I29" s="842"/>
      <c r="J29" s="842"/>
      <c r="K29" s="842"/>
      <c r="L29" s="842"/>
      <c r="M29" s="842"/>
      <c r="N29" s="842"/>
      <c r="O29" s="842"/>
      <c r="P29" s="843"/>
      <c r="Q29" s="844">
        <v>1004</v>
      </c>
      <c r="R29" s="845"/>
      <c r="S29" s="845"/>
      <c r="T29" s="845"/>
      <c r="U29" s="845"/>
      <c r="V29" s="845">
        <v>1001</v>
      </c>
      <c r="W29" s="845"/>
      <c r="X29" s="845"/>
      <c r="Y29" s="845"/>
      <c r="Z29" s="845"/>
      <c r="AA29" s="845">
        <v>4</v>
      </c>
      <c r="AB29" s="845"/>
      <c r="AC29" s="845"/>
      <c r="AD29" s="845"/>
      <c r="AE29" s="846"/>
      <c r="AF29" s="847">
        <v>4</v>
      </c>
      <c r="AG29" s="848"/>
      <c r="AH29" s="848"/>
      <c r="AI29" s="848"/>
      <c r="AJ29" s="849"/>
      <c r="AK29" s="916">
        <v>269</v>
      </c>
      <c r="AL29" s="917"/>
      <c r="AM29" s="917"/>
      <c r="AN29" s="917"/>
      <c r="AO29" s="917"/>
      <c r="AP29" s="917" t="s">
        <v>599</v>
      </c>
      <c r="AQ29" s="917"/>
      <c r="AR29" s="917"/>
      <c r="AS29" s="917"/>
      <c r="AT29" s="917"/>
      <c r="AU29" s="917" t="s">
        <v>599</v>
      </c>
      <c r="AV29" s="917"/>
      <c r="AW29" s="917"/>
      <c r="AX29" s="917"/>
      <c r="AY29" s="917"/>
      <c r="AZ29" s="918" t="s">
        <v>599</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403</v>
      </c>
      <c r="C30" s="842"/>
      <c r="D30" s="842"/>
      <c r="E30" s="842"/>
      <c r="F30" s="842"/>
      <c r="G30" s="842"/>
      <c r="H30" s="842"/>
      <c r="I30" s="842"/>
      <c r="J30" s="842"/>
      <c r="K30" s="842"/>
      <c r="L30" s="842"/>
      <c r="M30" s="842"/>
      <c r="N30" s="842"/>
      <c r="O30" s="842"/>
      <c r="P30" s="843"/>
      <c r="Q30" s="844">
        <v>7421</v>
      </c>
      <c r="R30" s="845"/>
      <c r="S30" s="845"/>
      <c r="T30" s="845"/>
      <c r="U30" s="845"/>
      <c r="V30" s="845">
        <v>7220</v>
      </c>
      <c r="W30" s="845"/>
      <c r="X30" s="845"/>
      <c r="Y30" s="845"/>
      <c r="Z30" s="845"/>
      <c r="AA30" s="845">
        <v>201</v>
      </c>
      <c r="AB30" s="845"/>
      <c r="AC30" s="845"/>
      <c r="AD30" s="845"/>
      <c r="AE30" s="846"/>
      <c r="AF30" s="847">
        <v>201</v>
      </c>
      <c r="AG30" s="848"/>
      <c r="AH30" s="848"/>
      <c r="AI30" s="848"/>
      <c r="AJ30" s="849"/>
      <c r="AK30" s="916">
        <v>1051</v>
      </c>
      <c r="AL30" s="917"/>
      <c r="AM30" s="917"/>
      <c r="AN30" s="917"/>
      <c r="AO30" s="917"/>
      <c r="AP30" s="917" t="s">
        <v>599</v>
      </c>
      <c r="AQ30" s="917"/>
      <c r="AR30" s="917"/>
      <c r="AS30" s="917"/>
      <c r="AT30" s="917"/>
      <c r="AU30" s="917" t="s">
        <v>599</v>
      </c>
      <c r="AV30" s="917"/>
      <c r="AW30" s="917"/>
      <c r="AX30" s="917"/>
      <c r="AY30" s="917"/>
      <c r="AZ30" s="918" t="s">
        <v>599</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404</v>
      </c>
      <c r="C31" s="842"/>
      <c r="D31" s="842"/>
      <c r="E31" s="842"/>
      <c r="F31" s="842"/>
      <c r="G31" s="842"/>
      <c r="H31" s="842"/>
      <c r="I31" s="842"/>
      <c r="J31" s="842"/>
      <c r="K31" s="842"/>
      <c r="L31" s="842"/>
      <c r="M31" s="842"/>
      <c r="N31" s="842"/>
      <c r="O31" s="842"/>
      <c r="P31" s="843"/>
      <c r="Q31" s="844">
        <v>7480</v>
      </c>
      <c r="R31" s="845"/>
      <c r="S31" s="845"/>
      <c r="T31" s="845"/>
      <c r="U31" s="845"/>
      <c r="V31" s="845">
        <v>7975</v>
      </c>
      <c r="W31" s="845"/>
      <c r="X31" s="845"/>
      <c r="Y31" s="845"/>
      <c r="Z31" s="845"/>
      <c r="AA31" s="845">
        <v>494</v>
      </c>
      <c r="AB31" s="845"/>
      <c r="AC31" s="845"/>
      <c r="AD31" s="845"/>
      <c r="AE31" s="846"/>
      <c r="AF31" s="847">
        <v>127</v>
      </c>
      <c r="AG31" s="848"/>
      <c r="AH31" s="848"/>
      <c r="AI31" s="848"/>
      <c r="AJ31" s="849"/>
      <c r="AK31" s="916">
        <v>1212</v>
      </c>
      <c r="AL31" s="917"/>
      <c r="AM31" s="917"/>
      <c r="AN31" s="917"/>
      <c r="AO31" s="917"/>
      <c r="AP31" s="917">
        <v>7547</v>
      </c>
      <c r="AQ31" s="917"/>
      <c r="AR31" s="917"/>
      <c r="AS31" s="917"/>
      <c r="AT31" s="917"/>
      <c r="AU31" s="917">
        <v>4989</v>
      </c>
      <c r="AV31" s="917"/>
      <c r="AW31" s="917"/>
      <c r="AX31" s="917"/>
      <c r="AY31" s="917"/>
      <c r="AZ31" s="918" t="s">
        <v>599</v>
      </c>
      <c r="BA31" s="918"/>
      <c r="BB31" s="918"/>
      <c r="BC31" s="918"/>
      <c r="BD31" s="918"/>
      <c r="BE31" s="914" t="s">
        <v>405</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406</v>
      </c>
      <c r="C32" s="842"/>
      <c r="D32" s="842"/>
      <c r="E32" s="842"/>
      <c r="F32" s="842"/>
      <c r="G32" s="842"/>
      <c r="H32" s="842"/>
      <c r="I32" s="842"/>
      <c r="J32" s="842"/>
      <c r="K32" s="842"/>
      <c r="L32" s="842"/>
      <c r="M32" s="842"/>
      <c r="N32" s="842"/>
      <c r="O32" s="842"/>
      <c r="P32" s="843"/>
      <c r="Q32" s="844">
        <v>2274</v>
      </c>
      <c r="R32" s="845"/>
      <c r="S32" s="845"/>
      <c r="T32" s="845"/>
      <c r="U32" s="845"/>
      <c r="V32" s="845">
        <v>2274</v>
      </c>
      <c r="W32" s="845"/>
      <c r="X32" s="845"/>
      <c r="Y32" s="845"/>
      <c r="Z32" s="845"/>
      <c r="AA32" s="845">
        <v>1</v>
      </c>
      <c r="AB32" s="845"/>
      <c r="AC32" s="845"/>
      <c r="AD32" s="845"/>
      <c r="AE32" s="846"/>
      <c r="AF32" s="847">
        <v>2511</v>
      </c>
      <c r="AG32" s="848"/>
      <c r="AH32" s="848"/>
      <c r="AI32" s="848"/>
      <c r="AJ32" s="849"/>
      <c r="AK32" s="916">
        <v>66</v>
      </c>
      <c r="AL32" s="917"/>
      <c r="AM32" s="917"/>
      <c r="AN32" s="917"/>
      <c r="AO32" s="917"/>
      <c r="AP32" s="917">
        <v>13429</v>
      </c>
      <c r="AQ32" s="917"/>
      <c r="AR32" s="917"/>
      <c r="AS32" s="917"/>
      <c r="AT32" s="917"/>
      <c r="AU32" s="917">
        <v>255</v>
      </c>
      <c r="AV32" s="917"/>
      <c r="AW32" s="917"/>
      <c r="AX32" s="917"/>
      <c r="AY32" s="917"/>
      <c r="AZ32" s="918" t="s">
        <v>599</v>
      </c>
      <c r="BA32" s="918"/>
      <c r="BB32" s="918"/>
      <c r="BC32" s="918"/>
      <c r="BD32" s="918"/>
      <c r="BE32" s="914" t="s">
        <v>407</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408</v>
      </c>
      <c r="C33" s="842"/>
      <c r="D33" s="842"/>
      <c r="E33" s="842"/>
      <c r="F33" s="842"/>
      <c r="G33" s="842"/>
      <c r="H33" s="842"/>
      <c r="I33" s="842"/>
      <c r="J33" s="842"/>
      <c r="K33" s="842"/>
      <c r="L33" s="842"/>
      <c r="M33" s="842"/>
      <c r="N33" s="842"/>
      <c r="O33" s="842"/>
      <c r="P33" s="843"/>
      <c r="Q33" s="844">
        <v>1841</v>
      </c>
      <c r="R33" s="845"/>
      <c r="S33" s="845"/>
      <c r="T33" s="845"/>
      <c r="U33" s="845"/>
      <c r="V33" s="845">
        <v>1858</v>
      </c>
      <c r="W33" s="845"/>
      <c r="X33" s="845"/>
      <c r="Y33" s="845"/>
      <c r="Z33" s="845"/>
      <c r="AA33" s="845">
        <v>-17</v>
      </c>
      <c r="AB33" s="845"/>
      <c r="AC33" s="845"/>
      <c r="AD33" s="845"/>
      <c r="AE33" s="846"/>
      <c r="AF33" s="847">
        <v>84</v>
      </c>
      <c r="AG33" s="848"/>
      <c r="AH33" s="848"/>
      <c r="AI33" s="848"/>
      <c r="AJ33" s="849"/>
      <c r="AK33" s="916">
        <v>1197</v>
      </c>
      <c r="AL33" s="917"/>
      <c r="AM33" s="917"/>
      <c r="AN33" s="917"/>
      <c r="AO33" s="917"/>
      <c r="AP33" s="917">
        <v>15430</v>
      </c>
      <c r="AQ33" s="917"/>
      <c r="AR33" s="917"/>
      <c r="AS33" s="917"/>
      <c r="AT33" s="917"/>
      <c r="AU33" s="917">
        <v>13949</v>
      </c>
      <c r="AV33" s="917"/>
      <c r="AW33" s="917"/>
      <c r="AX33" s="917"/>
      <c r="AY33" s="917"/>
      <c r="AZ33" s="918" t="s">
        <v>599</v>
      </c>
      <c r="BA33" s="918"/>
      <c r="BB33" s="918"/>
      <c r="BC33" s="918"/>
      <c r="BD33" s="918"/>
      <c r="BE33" s="914" t="s">
        <v>405</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409</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388</v>
      </c>
      <c r="B63" s="876" t="s">
        <v>410</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2966</v>
      </c>
      <c r="AG63" s="928"/>
      <c r="AH63" s="928"/>
      <c r="AI63" s="928"/>
      <c r="AJ63" s="929"/>
      <c r="AK63" s="930"/>
      <c r="AL63" s="925"/>
      <c r="AM63" s="925"/>
      <c r="AN63" s="925"/>
      <c r="AO63" s="925"/>
      <c r="AP63" s="928">
        <v>36406</v>
      </c>
      <c r="AQ63" s="928"/>
      <c r="AR63" s="928"/>
      <c r="AS63" s="928"/>
      <c r="AT63" s="928"/>
      <c r="AU63" s="928">
        <v>19193</v>
      </c>
      <c r="AV63" s="928"/>
      <c r="AW63" s="928"/>
      <c r="AX63" s="928"/>
      <c r="AY63" s="928"/>
      <c r="AZ63" s="932"/>
      <c r="BA63" s="932"/>
      <c r="BB63" s="932"/>
      <c r="BC63" s="932"/>
      <c r="BD63" s="932"/>
      <c r="BE63" s="933"/>
      <c r="BF63" s="933"/>
      <c r="BG63" s="933"/>
      <c r="BH63" s="933"/>
      <c r="BI63" s="934"/>
      <c r="BJ63" s="935" t="s">
        <v>411</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413</v>
      </c>
      <c r="B66" s="827"/>
      <c r="C66" s="827"/>
      <c r="D66" s="827"/>
      <c r="E66" s="827"/>
      <c r="F66" s="827"/>
      <c r="G66" s="827"/>
      <c r="H66" s="827"/>
      <c r="I66" s="827"/>
      <c r="J66" s="827"/>
      <c r="K66" s="827"/>
      <c r="L66" s="827"/>
      <c r="M66" s="827"/>
      <c r="N66" s="827"/>
      <c r="O66" s="827"/>
      <c r="P66" s="828"/>
      <c r="Q66" s="803" t="s">
        <v>414</v>
      </c>
      <c r="R66" s="804"/>
      <c r="S66" s="804"/>
      <c r="T66" s="804"/>
      <c r="U66" s="805"/>
      <c r="V66" s="803" t="s">
        <v>415</v>
      </c>
      <c r="W66" s="804"/>
      <c r="X66" s="804"/>
      <c r="Y66" s="804"/>
      <c r="Z66" s="805"/>
      <c r="AA66" s="803" t="s">
        <v>416</v>
      </c>
      <c r="AB66" s="804"/>
      <c r="AC66" s="804"/>
      <c r="AD66" s="804"/>
      <c r="AE66" s="805"/>
      <c r="AF66" s="938" t="s">
        <v>417</v>
      </c>
      <c r="AG66" s="899"/>
      <c r="AH66" s="899"/>
      <c r="AI66" s="899"/>
      <c r="AJ66" s="939"/>
      <c r="AK66" s="803" t="s">
        <v>418</v>
      </c>
      <c r="AL66" s="827"/>
      <c r="AM66" s="827"/>
      <c r="AN66" s="827"/>
      <c r="AO66" s="828"/>
      <c r="AP66" s="803" t="s">
        <v>419</v>
      </c>
      <c r="AQ66" s="804"/>
      <c r="AR66" s="804"/>
      <c r="AS66" s="804"/>
      <c r="AT66" s="805"/>
      <c r="AU66" s="803" t="s">
        <v>420</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590</v>
      </c>
      <c r="C68" s="956"/>
      <c r="D68" s="956"/>
      <c r="E68" s="956"/>
      <c r="F68" s="956"/>
      <c r="G68" s="956"/>
      <c r="H68" s="956"/>
      <c r="I68" s="956"/>
      <c r="J68" s="956"/>
      <c r="K68" s="956"/>
      <c r="L68" s="956"/>
      <c r="M68" s="956"/>
      <c r="N68" s="956"/>
      <c r="O68" s="956"/>
      <c r="P68" s="957"/>
      <c r="Q68" s="958">
        <v>35</v>
      </c>
      <c r="R68" s="952"/>
      <c r="S68" s="952"/>
      <c r="T68" s="952"/>
      <c r="U68" s="952"/>
      <c r="V68" s="952">
        <v>35</v>
      </c>
      <c r="W68" s="952"/>
      <c r="X68" s="952"/>
      <c r="Y68" s="952"/>
      <c r="Z68" s="952"/>
      <c r="AA68" s="952" t="s">
        <v>599</v>
      </c>
      <c r="AB68" s="952"/>
      <c r="AC68" s="952"/>
      <c r="AD68" s="952"/>
      <c r="AE68" s="952"/>
      <c r="AF68" s="952" t="s">
        <v>599</v>
      </c>
      <c r="AG68" s="952"/>
      <c r="AH68" s="952"/>
      <c r="AI68" s="952"/>
      <c r="AJ68" s="952"/>
      <c r="AK68" s="952">
        <v>20</v>
      </c>
      <c r="AL68" s="952"/>
      <c r="AM68" s="952"/>
      <c r="AN68" s="952"/>
      <c r="AO68" s="952"/>
      <c r="AP68" s="952" t="s">
        <v>599</v>
      </c>
      <c r="AQ68" s="952"/>
      <c r="AR68" s="952"/>
      <c r="AS68" s="952"/>
      <c r="AT68" s="952"/>
      <c r="AU68" s="952" t="s">
        <v>599</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591</v>
      </c>
      <c r="C69" s="960"/>
      <c r="D69" s="960"/>
      <c r="E69" s="960"/>
      <c r="F69" s="960"/>
      <c r="G69" s="960"/>
      <c r="H69" s="960"/>
      <c r="I69" s="960"/>
      <c r="J69" s="960"/>
      <c r="K69" s="960"/>
      <c r="L69" s="960"/>
      <c r="M69" s="960"/>
      <c r="N69" s="960"/>
      <c r="O69" s="960"/>
      <c r="P69" s="961"/>
      <c r="Q69" s="962">
        <v>95</v>
      </c>
      <c r="R69" s="917"/>
      <c r="S69" s="917"/>
      <c r="T69" s="917"/>
      <c r="U69" s="917"/>
      <c r="V69" s="917">
        <v>90</v>
      </c>
      <c r="W69" s="917"/>
      <c r="X69" s="917"/>
      <c r="Y69" s="917"/>
      <c r="Z69" s="917"/>
      <c r="AA69" s="917">
        <v>5</v>
      </c>
      <c r="AB69" s="917"/>
      <c r="AC69" s="917"/>
      <c r="AD69" s="917"/>
      <c r="AE69" s="917"/>
      <c r="AF69" s="917">
        <v>5</v>
      </c>
      <c r="AG69" s="917"/>
      <c r="AH69" s="917"/>
      <c r="AI69" s="917"/>
      <c r="AJ69" s="917"/>
      <c r="AK69" s="917">
        <v>6</v>
      </c>
      <c r="AL69" s="917"/>
      <c r="AM69" s="917"/>
      <c r="AN69" s="917"/>
      <c r="AO69" s="917"/>
      <c r="AP69" s="917" t="s">
        <v>599</v>
      </c>
      <c r="AQ69" s="917"/>
      <c r="AR69" s="917"/>
      <c r="AS69" s="917"/>
      <c r="AT69" s="917"/>
      <c r="AU69" s="917" t="s">
        <v>599</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592</v>
      </c>
      <c r="C70" s="960"/>
      <c r="D70" s="960"/>
      <c r="E70" s="960"/>
      <c r="F70" s="960"/>
      <c r="G70" s="960"/>
      <c r="H70" s="960"/>
      <c r="I70" s="960"/>
      <c r="J70" s="960"/>
      <c r="K70" s="960"/>
      <c r="L70" s="960"/>
      <c r="M70" s="960"/>
      <c r="N70" s="960"/>
      <c r="O70" s="960"/>
      <c r="P70" s="961"/>
      <c r="Q70" s="962">
        <v>61</v>
      </c>
      <c r="R70" s="917"/>
      <c r="S70" s="917"/>
      <c r="T70" s="917"/>
      <c r="U70" s="917"/>
      <c r="V70" s="917">
        <v>55</v>
      </c>
      <c r="W70" s="917"/>
      <c r="X70" s="917"/>
      <c r="Y70" s="917"/>
      <c r="Z70" s="917"/>
      <c r="AA70" s="917">
        <v>6</v>
      </c>
      <c r="AB70" s="917"/>
      <c r="AC70" s="917"/>
      <c r="AD70" s="917"/>
      <c r="AE70" s="917"/>
      <c r="AF70" s="917">
        <v>6</v>
      </c>
      <c r="AG70" s="917"/>
      <c r="AH70" s="917"/>
      <c r="AI70" s="917"/>
      <c r="AJ70" s="917"/>
      <c r="AK70" s="917" t="s">
        <v>599</v>
      </c>
      <c r="AL70" s="917"/>
      <c r="AM70" s="917"/>
      <c r="AN70" s="917"/>
      <c r="AO70" s="917"/>
      <c r="AP70" s="917" t="s">
        <v>599</v>
      </c>
      <c r="AQ70" s="917"/>
      <c r="AR70" s="917"/>
      <c r="AS70" s="917"/>
      <c r="AT70" s="917"/>
      <c r="AU70" s="917" t="s">
        <v>599</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593</v>
      </c>
      <c r="C71" s="960"/>
      <c r="D71" s="960"/>
      <c r="E71" s="960"/>
      <c r="F71" s="960"/>
      <c r="G71" s="960"/>
      <c r="H71" s="960"/>
      <c r="I71" s="960"/>
      <c r="J71" s="960"/>
      <c r="K71" s="960"/>
      <c r="L71" s="960"/>
      <c r="M71" s="960"/>
      <c r="N71" s="960"/>
      <c r="O71" s="960"/>
      <c r="P71" s="961"/>
      <c r="Q71" s="962">
        <v>128</v>
      </c>
      <c r="R71" s="917"/>
      <c r="S71" s="917"/>
      <c r="T71" s="917"/>
      <c r="U71" s="917"/>
      <c r="V71" s="917">
        <v>128</v>
      </c>
      <c r="W71" s="917"/>
      <c r="X71" s="917"/>
      <c r="Y71" s="917"/>
      <c r="Z71" s="917"/>
      <c r="AA71" s="917">
        <v>0</v>
      </c>
      <c r="AB71" s="917"/>
      <c r="AC71" s="917"/>
      <c r="AD71" s="917"/>
      <c r="AE71" s="917"/>
      <c r="AF71" s="917">
        <v>0</v>
      </c>
      <c r="AG71" s="917"/>
      <c r="AH71" s="917"/>
      <c r="AI71" s="917"/>
      <c r="AJ71" s="917"/>
      <c r="AK71" s="917" t="s">
        <v>599</v>
      </c>
      <c r="AL71" s="917"/>
      <c r="AM71" s="917"/>
      <c r="AN71" s="917"/>
      <c r="AO71" s="917"/>
      <c r="AP71" s="917" t="s">
        <v>599</v>
      </c>
      <c r="AQ71" s="917"/>
      <c r="AR71" s="917"/>
      <c r="AS71" s="917"/>
      <c r="AT71" s="917"/>
      <c r="AU71" s="917" t="s">
        <v>599</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594</v>
      </c>
      <c r="C72" s="960"/>
      <c r="D72" s="960"/>
      <c r="E72" s="960"/>
      <c r="F72" s="960"/>
      <c r="G72" s="960"/>
      <c r="H72" s="960"/>
      <c r="I72" s="960"/>
      <c r="J72" s="960"/>
      <c r="K72" s="960"/>
      <c r="L72" s="960"/>
      <c r="M72" s="960"/>
      <c r="N72" s="960"/>
      <c r="O72" s="960"/>
      <c r="P72" s="961"/>
      <c r="Q72" s="962">
        <v>1759</v>
      </c>
      <c r="R72" s="917"/>
      <c r="S72" s="917"/>
      <c r="T72" s="917"/>
      <c r="U72" s="917"/>
      <c r="V72" s="917">
        <v>1742</v>
      </c>
      <c r="W72" s="917"/>
      <c r="X72" s="917"/>
      <c r="Y72" s="917"/>
      <c r="Z72" s="917"/>
      <c r="AA72" s="917">
        <v>17</v>
      </c>
      <c r="AB72" s="917"/>
      <c r="AC72" s="917"/>
      <c r="AD72" s="917"/>
      <c r="AE72" s="917"/>
      <c r="AF72" s="917">
        <v>17</v>
      </c>
      <c r="AG72" s="917"/>
      <c r="AH72" s="917"/>
      <c r="AI72" s="917"/>
      <c r="AJ72" s="917"/>
      <c r="AK72" s="917" t="s">
        <v>599</v>
      </c>
      <c r="AL72" s="917"/>
      <c r="AM72" s="917"/>
      <c r="AN72" s="917"/>
      <c r="AO72" s="917"/>
      <c r="AP72" s="917">
        <v>1158</v>
      </c>
      <c r="AQ72" s="917"/>
      <c r="AR72" s="917"/>
      <c r="AS72" s="917"/>
      <c r="AT72" s="917"/>
      <c r="AU72" s="917">
        <v>580</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595</v>
      </c>
      <c r="C73" s="960"/>
      <c r="D73" s="960"/>
      <c r="E73" s="960"/>
      <c r="F73" s="960"/>
      <c r="G73" s="960"/>
      <c r="H73" s="960"/>
      <c r="I73" s="960"/>
      <c r="J73" s="960"/>
      <c r="K73" s="960"/>
      <c r="L73" s="960"/>
      <c r="M73" s="960"/>
      <c r="N73" s="960"/>
      <c r="O73" s="960"/>
      <c r="P73" s="961"/>
      <c r="Q73" s="962">
        <v>154</v>
      </c>
      <c r="R73" s="917"/>
      <c r="S73" s="917"/>
      <c r="T73" s="917"/>
      <c r="U73" s="917"/>
      <c r="V73" s="917">
        <v>150</v>
      </c>
      <c r="W73" s="917"/>
      <c r="X73" s="917"/>
      <c r="Y73" s="917"/>
      <c r="Z73" s="917"/>
      <c r="AA73" s="917">
        <v>4</v>
      </c>
      <c r="AB73" s="917"/>
      <c r="AC73" s="917"/>
      <c r="AD73" s="917"/>
      <c r="AE73" s="917"/>
      <c r="AF73" s="917">
        <v>4</v>
      </c>
      <c r="AG73" s="917"/>
      <c r="AH73" s="917"/>
      <c r="AI73" s="917"/>
      <c r="AJ73" s="917"/>
      <c r="AK73" s="917" t="s">
        <v>599</v>
      </c>
      <c r="AL73" s="917"/>
      <c r="AM73" s="917"/>
      <c r="AN73" s="917"/>
      <c r="AO73" s="917"/>
      <c r="AP73" s="917" t="s">
        <v>599</v>
      </c>
      <c r="AQ73" s="917"/>
      <c r="AR73" s="917"/>
      <c r="AS73" s="917"/>
      <c r="AT73" s="917"/>
      <c r="AU73" s="917" t="s">
        <v>599</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596</v>
      </c>
      <c r="C74" s="960"/>
      <c r="D74" s="960"/>
      <c r="E74" s="960"/>
      <c r="F74" s="960"/>
      <c r="G74" s="960"/>
      <c r="H74" s="960"/>
      <c r="I74" s="960"/>
      <c r="J74" s="960"/>
      <c r="K74" s="960"/>
      <c r="L74" s="960"/>
      <c r="M74" s="960"/>
      <c r="N74" s="960"/>
      <c r="O74" s="960"/>
      <c r="P74" s="961"/>
      <c r="Q74" s="962">
        <v>6</v>
      </c>
      <c r="R74" s="917"/>
      <c r="S74" s="917"/>
      <c r="T74" s="917"/>
      <c r="U74" s="917"/>
      <c r="V74" s="917">
        <v>3</v>
      </c>
      <c r="W74" s="917"/>
      <c r="X74" s="917"/>
      <c r="Y74" s="917"/>
      <c r="Z74" s="917"/>
      <c r="AA74" s="917">
        <v>2</v>
      </c>
      <c r="AB74" s="917"/>
      <c r="AC74" s="917"/>
      <c r="AD74" s="917"/>
      <c r="AE74" s="917"/>
      <c r="AF74" s="917">
        <v>2</v>
      </c>
      <c r="AG74" s="917"/>
      <c r="AH74" s="917"/>
      <c r="AI74" s="917"/>
      <c r="AJ74" s="917"/>
      <c r="AK74" s="917" t="s">
        <v>599</v>
      </c>
      <c r="AL74" s="917"/>
      <c r="AM74" s="917"/>
      <c r="AN74" s="917"/>
      <c r="AO74" s="917"/>
      <c r="AP74" s="917" t="s">
        <v>599</v>
      </c>
      <c r="AQ74" s="917"/>
      <c r="AR74" s="917"/>
      <c r="AS74" s="917"/>
      <c r="AT74" s="917"/>
      <c r="AU74" s="917" t="s">
        <v>599</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597</v>
      </c>
      <c r="C75" s="960"/>
      <c r="D75" s="960"/>
      <c r="E75" s="960"/>
      <c r="F75" s="960"/>
      <c r="G75" s="960"/>
      <c r="H75" s="960"/>
      <c r="I75" s="960"/>
      <c r="J75" s="960"/>
      <c r="K75" s="960"/>
      <c r="L75" s="960"/>
      <c r="M75" s="960"/>
      <c r="N75" s="960"/>
      <c r="O75" s="960"/>
      <c r="P75" s="961"/>
      <c r="Q75" s="965">
        <v>539</v>
      </c>
      <c r="R75" s="966"/>
      <c r="S75" s="966"/>
      <c r="T75" s="966"/>
      <c r="U75" s="916"/>
      <c r="V75" s="967">
        <v>522</v>
      </c>
      <c r="W75" s="966"/>
      <c r="X75" s="966"/>
      <c r="Y75" s="966"/>
      <c r="Z75" s="916"/>
      <c r="AA75" s="967">
        <v>18</v>
      </c>
      <c r="AB75" s="966"/>
      <c r="AC75" s="966"/>
      <c r="AD75" s="966"/>
      <c r="AE75" s="916"/>
      <c r="AF75" s="967">
        <v>17</v>
      </c>
      <c r="AG75" s="966"/>
      <c r="AH75" s="966"/>
      <c r="AI75" s="966"/>
      <c r="AJ75" s="916"/>
      <c r="AK75" s="967" t="s">
        <v>599</v>
      </c>
      <c r="AL75" s="966"/>
      <c r="AM75" s="966"/>
      <c r="AN75" s="966"/>
      <c r="AO75" s="916"/>
      <c r="AP75" s="967" t="s">
        <v>599</v>
      </c>
      <c r="AQ75" s="966"/>
      <c r="AR75" s="966"/>
      <c r="AS75" s="966"/>
      <c r="AT75" s="916"/>
      <c r="AU75" s="967" t="s">
        <v>599</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598</v>
      </c>
      <c r="C76" s="960"/>
      <c r="D76" s="960"/>
      <c r="E76" s="960"/>
      <c r="F76" s="960"/>
      <c r="G76" s="960"/>
      <c r="H76" s="960"/>
      <c r="I76" s="960"/>
      <c r="J76" s="960"/>
      <c r="K76" s="960"/>
      <c r="L76" s="960"/>
      <c r="M76" s="960"/>
      <c r="N76" s="960"/>
      <c r="O76" s="960"/>
      <c r="P76" s="961"/>
      <c r="Q76" s="965">
        <v>159202</v>
      </c>
      <c r="R76" s="966"/>
      <c r="S76" s="966"/>
      <c r="T76" s="966"/>
      <c r="U76" s="916"/>
      <c r="V76" s="967">
        <v>154250</v>
      </c>
      <c r="W76" s="966"/>
      <c r="X76" s="966"/>
      <c r="Y76" s="966"/>
      <c r="Z76" s="916"/>
      <c r="AA76" s="967">
        <v>4952115</v>
      </c>
      <c r="AB76" s="966"/>
      <c r="AC76" s="966"/>
      <c r="AD76" s="966"/>
      <c r="AE76" s="916"/>
      <c r="AF76" s="967">
        <v>4952115</v>
      </c>
      <c r="AG76" s="966"/>
      <c r="AH76" s="966"/>
      <c r="AI76" s="966"/>
      <c r="AJ76" s="916"/>
      <c r="AK76" s="967">
        <v>355</v>
      </c>
      <c r="AL76" s="966"/>
      <c r="AM76" s="966"/>
      <c r="AN76" s="966"/>
      <c r="AO76" s="916"/>
      <c r="AP76" s="967" t="s">
        <v>599</v>
      </c>
      <c r="AQ76" s="966"/>
      <c r="AR76" s="966"/>
      <c r="AS76" s="966"/>
      <c r="AT76" s="916"/>
      <c r="AU76" s="967" t="s">
        <v>599</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388</v>
      </c>
      <c r="B88" s="876" t="s">
        <v>421</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4952166</v>
      </c>
      <c r="AG88" s="928"/>
      <c r="AH88" s="928"/>
      <c r="AI88" s="928"/>
      <c r="AJ88" s="928"/>
      <c r="AK88" s="925"/>
      <c r="AL88" s="925"/>
      <c r="AM88" s="925"/>
      <c r="AN88" s="925"/>
      <c r="AO88" s="925"/>
      <c r="AP88" s="928">
        <v>1158</v>
      </c>
      <c r="AQ88" s="928"/>
      <c r="AR88" s="928"/>
      <c r="AS88" s="928"/>
      <c r="AT88" s="928"/>
      <c r="AU88" s="928">
        <v>580</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388</v>
      </c>
      <c r="BR102" s="876" t="s">
        <v>422</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55</v>
      </c>
      <c r="CS102" s="936"/>
      <c r="CT102" s="936"/>
      <c r="CU102" s="936"/>
      <c r="CV102" s="979"/>
      <c r="CW102" s="978"/>
      <c r="CX102" s="936"/>
      <c r="CY102" s="936"/>
      <c r="CZ102" s="936"/>
      <c r="DA102" s="979"/>
      <c r="DB102" s="978"/>
      <c r="DC102" s="936"/>
      <c r="DD102" s="936"/>
      <c r="DE102" s="936"/>
      <c r="DF102" s="979"/>
      <c r="DG102" s="978">
        <v>811</v>
      </c>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423</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424</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427</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428</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429</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430</v>
      </c>
      <c r="AB109" s="981"/>
      <c r="AC109" s="981"/>
      <c r="AD109" s="981"/>
      <c r="AE109" s="982"/>
      <c r="AF109" s="980" t="s">
        <v>431</v>
      </c>
      <c r="AG109" s="981"/>
      <c r="AH109" s="981"/>
      <c r="AI109" s="981"/>
      <c r="AJ109" s="982"/>
      <c r="AK109" s="980" t="s">
        <v>304</v>
      </c>
      <c r="AL109" s="981"/>
      <c r="AM109" s="981"/>
      <c r="AN109" s="981"/>
      <c r="AO109" s="982"/>
      <c r="AP109" s="980" t="s">
        <v>432</v>
      </c>
      <c r="AQ109" s="981"/>
      <c r="AR109" s="981"/>
      <c r="AS109" s="981"/>
      <c r="AT109" s="983"/>
      <c r="AU109" s="1000" t="s">
        <v>429</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430</v>
      </c>
      <c r="BR109" s="981"/>
      <c r="BS109" s="981"/>
      <c r="BT109" s="981"/>
      <c r="BU109" s="982"/>
      <c r="BV109" s="980" t="s">
        <v>431</v>
      </c>
      <c r="BW109" s="981"/>
      <c r="BX109" s="981"/>
      <c r="BY109" s="981"/>
      <c r="BZ109" s="982"/>
      <c r="CA109" s="980" t="s">
        <v>304</v>
      </c>
      <c r="CB109" s="981"/>
      <c r="CC109" s="981"/>
      <c r="CD109" s="981"/>
      <c r="CE109" s="982"/>
      <c r="CF109" s="1001" t="s">
        <v>432</v>
      </c>
      <c r="CG109" s="1001"/>
      <c r="CH109" s="1001"/>
      <c r="CI109" s="1001"/>
      <c r="CJ109" s="1001"/>
      <c r="CK109" s="980" t="s">
        <v>433</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430</v>
      </c>
      <c r="DH109" s="981"/>
      <c r="DI109" s="981"/>
      <c r="DJ109" s="981"/>
      <c r="DK109" s="982"/>
      <c r="DL109" s="980" t="s">
        <v>431</v>
      </c>
      <c r="DM109" s="981"/>
      <c r="DN109" s="981"/>
      <c r="DO109" s="981"/>
      <c r="DP109" s="982"/>
      <c r="DQ109" s="980" t="s">
        <v>304</v>
      </c>
      <c r="DR109" s="981"/>
      <c r="DS109" s="981"/>
      <c r="DT109" s="981"/>
      <c r="DU109" s="982"/>
      <c r="DV109" s="980" t="s">
        <v>432</v>
      </c>
      <c r="DW109" s="981"/>
      <c r="DX109" s="981"/>
      <c r="DY109" s="981"/>
      <c r="DZ109" s="983"/>
    </row>
    <row r="110" spans="1:131" s="248" customFormat="1" ht="26.25" customHeight="1" x14ac:dyDescent="0.15">
      <c r="A110" s="984" t="s">
        <v>434</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3231146</v>
      </c>
      <c r="AB110" s="988"/>
      <c r="AC110" s="988"/>
      <c r="AD110" s="988"/>
      <c r="AE110" s="989"/>
      <c r="AF110" s="990">
        <v>3175131</v>
      </c>
      <c r="AG110" s="988"/>
      <c r="AH110" s="988"/>
      <c r="AI110" s="988"/>
      <c r="AJ110" s="989"/>
      <c r="AK110" s="990">
        <v>3273134</v>
      </c>
      <c r="AL110" s="988"/>
      <c r="AM110" s="988"/>
      <c r="AN110" s="988"/>
      <c r="AO110" s="989"/>
      <c r="AP110" s="991">
        <v>21.8</v>
      </c>
      <c r="AQ110" s="992"/>
      <c r="AR110" s="992"/>
      <c r="AS110" s="992"/>
      <c r="AT110" s="993"/>
      <c r="AU110" s="994" t="s">
        <v>73</v>
      </c>
      <c r="AV110" s="995"/>
      <c r="AW110" s="995"/>
      <c r="AX110" s="995"/>
      <c r="AY110" s="995"/>
      <c r="AZ110" s="1036" t="s">
        <v>435</v>
      </c>
      <c r="BA110" s="985"/>
      <c r="BB110" s="985"/>
      <c r="BC110" s="985"/>
      <c r="BD110" s="985"/>
      <c r="BE110" s="985"/>
      <c r="BF110" s="985"/>
      <c r="BG110" s="985"/>
      <c r="BH110" s="985"/>
      <c r="BI110" s="985"/>
      <c r="BJ110" s="985"/>
      <c r="BK110" s="985"/>
      <c r="BL110" s="985"/>
      <c r="BM110" s="985"/>
      <c r="BN110" s="985"/>
      <c r="BO110" s="985"/>
      <c r="BP110" s="986"/>
      <c r="BQ110" s="1022">
        <v>36378907</v>
      </c>
      <c r="BR110" s="1023"/>
      <c r="BS110" s="1023"/>
      <c r="BT110" s="1023"/>
      <c r="BU110" s="1023"/>
      <c r="BV110" s="1023">
        <v>36947670</v>
      </c>
      <c r="BW110" s="1023"/>
      <c r="BX110" s="1023"/>
      <c r="BY110" s="1023"/>
      <c r="BZ110" s="1023"/>
      <c r="CA110" s="1023">
        <v>38186049</v>
      </c>
      <c r="CB110" s="1023"/>
      <c r="CC110" s="1023"/>
      <c r="CD110" s="1023"/>
      <c r="CE110" s="1023"/>
      <c r="CF110" s="1037">
        <v>254.3</v>
      </c>
      <c r="CG110" s="1038"/>
      <c r="CH110" s="1038"/>
      <c r="CI110" s="1038"/>
      <c r="CJ110" s="1038"/>
      <c r="CK110" s="1039" t="s">
        <v>436</v>
      </c>
      <c r="CL110" s="1040"/>
      <c r="CM110" s="1019" t="s">
        <v>437</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438</v>
      </c>
      <c r="DH110" s="1023"/>
      <c r="DI110" s="1023"/>
      <c r="DJ110" s="1023"/>
      <c r="DK110" s="1023"/>
      <c r="DL110" s="1023" t="s">
        <v>390</v>
      </c>
      <c r="DM110" s="1023"/>
      <c r="DN110" s="1023"/>
      <c r="DO110" s="1023"/>
      <c r="DP110" s="1023"/>
      <c r="DQ110" s="1023" t="s">
        <v>439</v>
      </c>
      <c r="DR110" s="1023"/>
      <c r="DS110" s="1023"/>
      <c r="DT110" s="1023"/>
      <c r="DU110" s="1023"/>
      <c r="DV110" s="1024" t="s">
        <v>390</v>
      </c>
      <c r="DW110" s="1024"/>
      <c r="DX110" s="1024"/>
      <c r="DY110" s="1024"/>
      <c r="DZ110" s="1025"/>
    </row>
    <row r="111" spans="1:131" s="248" customFormat="1" ht="26.25" customHeight="1" x14ac:dyDescent="0.15">
      <c r="A111" s="1026" t="s">
        <v>440</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441</v>
      </c>
      <c r="AB111" s="1030"/>
      <c r="AC111" s="1030"/>
      <c r="AD111" s="1030"/>
      <c r="AE111" s="1031"/>
      <c r="AF111" s="1032" t="s">
        <v>390</v>
      </c>
      <c r="AG111" s="1030"/>
      <c r="AH111" s="1030"/>
      <c r="AI111" s="1030"/>
      <c r="AJ111" s="1031"/>
      <c r="AK111" s="1032" t="s">
        <v>438</v>
      </c>
      <c r="AL111" s="1030"/>
      <c r="AM111" s="1030"/>
      <c r="AN111" s="1030"/>
      <c r="AO111" s="1031"/>
      <c r="AP111" s="1033" t="s">
        <v>438</v>
      </c>
      <c r="AQ111" s="1034"/>
      <c r="AR111" s="1034"/>
      <c r="AS111" s="1034"/>
      <c r="AT111" s="1035"/>
      <c r="AU111" s="996"/>
      <c r="AV111" s="997"/>
      <c r="AW111" s="997"/>
      <c r="AX111" s="997"/>
      <c r="AY111" s="997"/>
      <c r="AZ111" s="1045" t="s">
        <v>442</v>
      </c>
      <c r="BA111" s="1046"/>
      <c r="BB111" s="1046"/>
      <c r="BC111" s="1046"/>
      <c r="BD111" s="1046"/>
      <c r="BE111" s="1046"/>
      <c r="BF111" s="1046"/>
      <c r="BG111" s="1046"/>
      <c r="BH111" s="1046"/>
      <c r="BI111" s="1046"/>
      <c r="BJ111" s="1046"/>
      <c r="BK111" s="1046"/>
      <c r="BL111" s="1046"/>
      <c r="BM111" s="1046"/>
      <c r="BN111" s="1046"/>
      <c r="BO111" s="1046"/>
      <c r="BP111" s="1047"/>
      <c r="BQ111" s="1015">
        <v>419250</v>
      </c>
      <c r="BR111" s="1016"/>
      <c r="BS111" s="1016"/>
      <c r="BT111" s="1016"/>
      <c r="BU111" s="1016"/>
      <c r="BV111" s="1016">
        <v>350855</v>
      </c>
      <c r="BW111" s="1016"/>
      <c r="BX111" s="1016"/>
      <c r="BY111" s="1016"/>
      <c r="BZ111" s="1016"/>
      <c r="CA111" s="1016">
        <v>216522</v>
      </c>
      <c r="CB111" s="1016"/>
      <c r="CC111" s="1016"/>
      <c r="CD111" s="1016"/>
      <c r="CE111" s="1016"/>
      <c r="CF111" s="1010">
        <v>1.4</v>
      </c>
      <c r="CG111" s="1011"/>
      <c r="CH111" s="1011"/>
      <c r="CI111" s="1011"/>
      <c r="CJ111" s="1011"/>
      <c r="CK111" s="1041"/>
      <c r="CL111" s="1042"/>
      <c r="CM111" s="1012" t="s">
        <v>443</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129</v>
      </c>
      <c r="DH111" s="1016"/>
      <c r="DI111" s="1016"/>
      <c r="DJ111" s="1016"/>
      <c r="DK111" s="1016"/>
      <c r="DL111" s="1016" t="s">
        <v>390</v>
      </c>
      <c r="DM111" s="1016"/>
      <c r="DN111" s="1016"/>
      <c r="DO111" s="1016"/>
      <c r="DP111" s="1016"/>
      <c r="DQ111" s="1016" t="s">
        <v>390</v>
      </c>
      <c r="DR111" s="1016"/>
      <c r="DS111" s="1016"/>
      <c r="DT111" s="1016"/>
      <c r="DU111" s="1016"/>
      <c r="DV111" s="1017" t="s">
        <v>411</v>
      </c>
      <c r="DW111" s="1017"/>
      <c r="DX111" s="1017"/>
      <c r="DY111" s="1017"/>
      <c r="DZ111" s="1018"/>
    </row>
    <row r="112" spans="1:131" s="248" customFormat="1" ht="26.25" customHeight="1" x14ac:dyDescent="0.15">
      <c r="A112" s="1048" t="s">
        <v>444</v>
      </c>
      <c r="B112" s="1049"/>
      <c r="C112" s="1046" t="s">
        <v>445</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446</v>
      </c>
      <c r="AB112" s="1055"/>
      <c r="AC112" s="1055"/>
      <c r="AD112" s="1055"/>
      <c r="AE112" s="1056"/>
      <c r="AF112" s="1057" t="s">
        <v>390</v>
      </c>
      <c r="AG112" s="1055"/>
      <c r="AH112" s="1055"/>
      <c r="AI112" s="1055"/>
      <c r="AJ112" s="1056"/>
      <c r="AK112" s="1057" t="s">
        <v>390</v>
      </c>
      <c r="AL112" s="1055"/>
      <c r="AM112" s="1055"/>
      <c r="AN112" s="1055"/>
      <c r="AO112" s="1056"/>
      <c r="AP112" s="1058" t="s">
        <v>446</v>
      </c>
      <c r="AQ112" s="1059"/>
      <c r="AR112" s="1059"/>
      <c r="AS112" s="1059"/>
      <c r="AT112" s="1060"/>
      <c r="AU112" s="996"/>
      <c r="AV112" s="997"/>
      <c r="AW112" s="997"/>
      <c r="AX112" s="997"/>
      <c r="AY112" s="997"/>
      <c r="AZ112" s="1045" t="s">
        <v>447</v>
      </c>
      <c r="BA112" s="1046"/>
      <c r="BB112" s="1046"/>
      <c r="BC112" s="1046"/>
      <c r="BD112" s="1046"/>
      <c r="BE112" s="1046"/>
      <c r="BF112" s="1046"/>
      <c r="BG112" s="1046"/>
      <c r="BH112" s="1046"/>
      <c r="BI112" s="1046"/>
      <c r="BJ112" s="1046"/>
      <c r="BK112" s="1046"/>
      <c r="BL112" s="1046"/>
      <c r="BM112" s="1046"/>
      <c r="BN112" s="1046"/>
      <c r="BO112" s="1046"/>
      <c r="BP112" s="1047"/>
      <c r="BQ112" s="1015">
        <v>19982113</v>
      </c>
      <c r="BR112" s="1016"/>
      <c r="BS112" s="1016"/>
      <c r="BT112" s="1016"/>
      <c r="BU112" s="1016"/>
      <c r="BV112" s="1016">
        <v>18907096</v>
      </c>
      <c r="BW112" s="1016"/>
      <c r="BX112" s="1016"/>
      <c r="BY112" s="1016"/>
      <c r="BZ112" s="1016"/>
      <c r="CA112" s="1016">
        <v>19192964</v>
      </c>
      <c r="CB112" s="1016"/>
      <c r="CC112" s="1016"/>
      <c r="CD112" s="1016"/>
      <c r="CE112" s="1016"/>
      <c r="CF112" s="1010">
        <v>127.8</v>
      </c>
      <c r="CG112" s="1011"/>
      <c r="CH112" s="1011"/>
      <c r="CI112" s="1011"/>
      <c r="CJ112" s="1011"/>
      <c r="CK112" s="1041"/>
      <c r="CL112" s="1042"/>
      <c r="CM112" s="1012" t="s">
        <v>448</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390</v>
      </c>
      <c r="DH112" s="1016"/>
      <c r="DI112" s="1016"/>
      <c r="DJ112" s="1016"/>
      <c r="DK112" s="1016"/>
      <c r="DL112" s="1016" t="s">
        <v>390</v>
      </c>
      <c r="DM112" s="1016"/>
      <c r="DN112" s="1016"/>
      <c r="DO112" s="1016"/>
      <c r="DP112" s="1016"/>
      <c r="DQ112" s="1016" t="s">
        <v>449</v>
      </c>
      <c r="DR112" s="1016"/>
      <c r="DS112" s="1016"/>
      <c r="DT112" s="1016"/>
      <c r="DU112" s="1016"/>
      <c r="DV112" s="1017" t="s">
        <v>438</v>
      </c>
      <c r="DW112" s="1017"/>
      <c r="DX112" s="1017"/>
      <c r="DY112" s="1017"/>
      <c r="DZ112" s="1018"/>
    </row>
    <row r="113" spans="1:130" s="248" customFormat="1" ht="26.25" customHeight="1" x14ac:dyDescent="0.15">
      <c r="A113" s="1050"/>
      <c r="B113" s="1051"/>
      <c r="C113" s="1046" t="s">
        <v>450</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1580661</v>
      </c>
      <c r="AB113" s="1030"/>
      <c r="AC113" s="1030"/>
      <c r="AD113" s="1030"/>
      <c r="AE113" s="1031"/>
      <c r="AF113" s="1032">
        <v>1603893</v>
      </c>
      <c r="AG113" s="1030"/>
      <c r="AH113" s="1030"/>
      <c r="AI113" s="1030"/>
      <c r="AJ113" s="1031"/>
      <c r="AK113" s="1032">
        <v>1661916</v>
      </c>
      <c r="AL113" s="1030"/>
      <c r="AM113" s="1030"/>
      <c r="AN113" s="1030"/>
      <c r="AO113" s="1031"/>
      <c r="AP113" s="1033">
        <v>11.1</v>
      </c>
      <c r="AQ113" s="1034"/>
      <c r="AR113" s="1034"/>
      <c r="AS113" s="1034"/>
      <c r="AT113" s="1035"/>
      <c r="AU113" s="996"/>
      <c r="AV113" s="997"/>
      <c r="AW113" s="997"/>
      <c r="AX113" s="997"/>
      <c r="AY113" s="997"/>
      <c r="AZ113" s="1045" t="s">
        <v>451</v>
      </c>
      <c r="BA113" s="1046"/>
      <c r="BB113" s="1046"/>
      <c r="BC113" s="1046"/>
      <c r="BD113" s="1046"/>
      <c r="BE113" s="1046"/>
      <c r="BF113" s="1046"/>
      <c r="BG113" s="1046"/>
      <c r="BH113" s="1046"/>
      <c r="BI113" s="1046"/>
      <c r="BJ113" s="1046"/>
      <c r="BK113" s="1046"/>
      <c r="BL113" s="1046"/>
      <c r="BM113" s="1046"/>
      <c r="BN113" s="1046"/>
      <c r="BO113" s="1046"/>
      <c r="BP113" s="1047"/>
      <c r="BQ113" s="1015">
        <v>196</v>
      </c>
      <c r="BR113" s="1016"/>
      <c r="BS113" s="1016"/>
      <c r="BT113" s="1016"/>
      <c r="BU113" s="1016"/>
      <c r="BV113" s="1016">
        <v>92837</v>
      </c>
      <c r="BW113" s="1016"/>
      <c r="BX113" s="1016"/>
      <c r="BY113" s="1016"/>
      <c r="BZ113" s="1016"/>
      <c r="CA113" s="1016">
        <v>579500</v>
      </c>
      <c r="CB113" s="1016"/>
      <c r="CC113" s="1016"/>
      <c r="CD113" s="1016"/>
      <c r="CE113" s="1016"/>
      <c r="CF113" s="1010">
        <v>3.9</v>
      </c>
      <c r="CG113" s="1011"/>
      <c r="CH113" s="1011"/>
      <c r="CI113" s="1011"/>
      <c r="CJ113" s="1011"/>
      <c r="CK113" s="1041"/>
      <c r="CL113" s="1042"/>
      <c r="CM113" s="1012" t="s">
        <v>452</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390</v>
      </c>
      <c r="DH113" s="1055"/>
      <c r="DI113" s="1055"/>
      <c r="DJ113" s="1055"/>
      <c r="DK113" s="1056"/>
      <c r="DL113" s="1057" t="s">
        <v>446</v>
      </c>
      <c r="DM113" s="1055"/>
      <c r="DN113" s="1055"/>
      <c r="DO113" s="1055"/>
      <c r="DP113" s="1056"/>
      <c r="DQ113" s="1057" t="s">
        <v>446</v>
      </c>
      <c r="DR113" s="1055"/>
      <c r="DS113" s="1055"/>
      <c r="DT113" s="1055"/>
      <c r="DU113" s="1056"/>
      <c r="DV113" s="1058" t="s">
        <v>390</v>
      </c>
      <c r="DW113" s="1059"/>
      <c r="DX113" s="1059"/>
      <c r="DY113" s="1059"/>
      <c r="DZ113" s="1060"/>
    </row>
    <row r="114" spans="1:130" s="248" customFormat="1" ht="26.25" customHeight="1" x14ac:dyDescent="0.15">
      <c r="A114" s="1050"/>
      <c r="B114" s="1051"/>
      <c r="C114" s="1046" t="s">
        <v>453</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390</v>
      </c>
      <c r="AB114" s="1055"/>
      <c r="AC114" s="1055"/>
      <c r="AD114" s="1055"/>
      <c r="AE114" s="1056"/>
      <c r="AF114" s="1057" t="s">
        <v>439</v>
      </c>
      <c r="AG114" s="1055"/>
      <c r="AH114" s="1055"/>
      <c r="AI114" s="1055"/>
      <c r="AJ114" s="1056"/>
      <c r="AK114" s="1057">
        <v>464</v>
      </c>
      <c r="AL114" s="1055"/>
      <c r="AM114" s="1055"/>
      <c r="AN114" s="1055"/>
      <c r="AO114" s="1056"/>
      <c r="AP114" s="1058">
        <v>0</v>
      </c>
      <c r="AQ114" s="1059"/>
      <c r="AR114" s="1059"/>
      <c r="AS114" s="1059"/>
      <c r="AT114" s="1060"/>
      <c r="AU114" s="996"/>
      <c r="AV114" s="997"/>
      <c r="AW114" s="997"/>
      <c r="AX114" s="997"/>
      <c r="AY114" s="997"/>
      <c r="AZ114" s="1045" t="s">
        <v>454</v>
      </c>
      <c r="BA114" s="1046"/>
      <c r="BB114" s="1046"/>
      <c r="BC114" s="1046"/>
      <c r="BD114" s="1046"/>
      <c r="BE114" s="1046"/>
      <c r="BF114" s="1046"/>
      <c r="BG114" s="1046"/>
      <c r="BH114" s="1046"/>
      <c r="BI114" s="1046"/>
      <c r="BJ114" s="1046"/>
      <c r="BK114" s="1046"/>
      <c r="BL114" s="1046"/>
      <c r="BM114" s="1046"/>
      <c r="BN114" s="1046"/>
      <c r="BO114" s="1046"/>
      <c r="BP114" s="1047"/>
      <c r="BQ114" s="1015">
        <v>3894710</v>
      </c>
      <c r="BR114" s="1016"/>
      <c r="BS114" s="1016"/>
      <c r="BT114" s="1016"/>
      <c r="BU114" s="1016"/>
      <c r="BV114" s="1016">
        <v>3802890</v>
      </c>
      <c r="BW114" s="1016"/>
      <c r="BX114" s="1016"/>
      <c r="BY114" s="1016"/>
      <c r="BZ114" s="1016"/>
      <c r="CA114" s="1016">
        <v>3742964</v>
      </c>
      <c r="CB114" s="1016"/>
      <c r="CC114" s="1016"/>
      <c r="CD114" s="1016"/>
      <c r="CE114" s="1016"/>
      <c r="CF114" s="1010">
        <v>24.9</v>
      </c>
      <c r="CG114" s="1011"/>
      <c r="CH114" s="1011"/>
      <c r="CI114" s="1011"/>
      <c r="CJ114" s="1011"/>
      <c r="CK114" s="1041"/>
      <c r="CL114" s="1042"/>
      <c r="CM114" s="1012" t="s">
        <v>455</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411</v>
      </c>
      <c r="DH114" s="1055"/>
      <c r="DI114" s="1055"/>
      <c r="DJ114" s="1055"/>
      <c r="DK114" s="1056"/>
      <c r="DL114" s="1057" t="s">
        <v>449</v>
      </c>
      <c r="DM114" s="1055"/>
      <c r="DN114" s="1055"/>
      <c r="DO114" s="1055"/>
      <c r="DP114" s="1056"/>
      <c r="DQ114" s="1057" t="s">
        <v>390</v>
      </c>
      <c r="DR114" s="1055"/>
      <c r="DS114" s="1055"/>
      <c r="DT114" s="1055"/>
      <c r="DU114" s="1056"/>
      <c r="DV114" s="1058" t="s">
        <v>456</v>
      </c>
      <c r="DW114" s="1059"/>
      <c r="DX114" s="1059"/>
      <c r="DY114" s="1059"/>
      <c r="DZ114" s="1060"/>
    </row>
    <row r="115" spans="1:130" s="248" customFormat="1" ht="26.25" customHeight="1" x14ac:dyDescent="0.15">
      <c r="A115" s="1050"/>
      <c r="B115" s="1051"/>
      <c r="C115" s="1046" t="s">
        <v>457</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25408</v>
      </c>
      <c r="AB115" s="1030"/>
      <c r="AC115" s="1030"/>
      <c r="AD115" s="1030"/>
      <c r="AE115" s="1031"/>
      <c r="AF115" s="1032">
        <v>20013</v>
      </c>
      <c r="AG115" s="1030"/>
      <c r="AH115" s="1030"/>
      <c r="AI115" s="1030"/>
      <c r="AJ115" s="1031"/>
      <c r="AK115" s="1032">
        <v>19736</v>
      </c>
      <c r="AL115" s="1030"/>
      <c r="AM115" s="1030"/>
      <c r="AN115" s="1030"/>
      <c r="AO115" s="1031"/>
      <c r="AP115" s="1033">
        <v>0.1</v>
      </c>
      <c r="AQ115" s="1034"/>
      <c r="AR115" s="1034"/>
      <c r="AS115" s="1034"/>
      <c r="AT115" s="1035"/>
      <c r="AU115" s="996"/>
      <c r="AV115" s="997"/>
      <c r="AW115" s="997"/>
      <c r="AX115" s="997"/>
      <c r="AY115" s="997"/>
      <c r="AZ115" s="1045" t="s">
        <v>458</v>
      </c>
      <c r="BA115" s="1046"/>
      <c r="BB115" s="1046"/>
      <c r="BC115" s="1046"/>
      <c r="BD115" s="1046"/>
      <c r="BE115" s="1046"/>
      <c r="BF115" s="1046"/>
      <c r="BG115" s="1046"/>
      <c r="BH115" s="1046"/>
      <c r="BI115" s="1046"/>
      <c r="BJ115" s="1046"/>
      <c r="BK115" s="1046"/>
      <c r="BL115" s="1046"/>
      <c r="BM115" s="1046"/>
      <c r="BN115" s="1046"/>
      <c r="BO115" s="1046"/>
      <c r="BP115" s="1047"/>
      <c r="BQ115" s="1015" t="s">
        <v>438</v>
      </c>
      <c r="BR115" s="1016"/>
      <c r="BS115" s="1016"/>
      <c r="BT115" s="1016"/>
      <c r="BU115" s="1016"/>
      <c r="BV115" s="1016">
        <v>454527</v>
      </c>
      <c r="BW115" s="1016"/>
      <c r="BX115" s="1016"/>
      <c r="BY115" s="1016"/>
      <c r="BZ115" s="1016"/>
      <c r="CA115" s="1016">
        <v>452547</v>
      </c>
      <c r="CB115" s="1016"/>
      <c r="CC115" s="1016"/>
      <c r="CD115" s="1016"/>
      <c r="CE115" s="1016"/>
      <c r="CF115" s="1010">
        <v>3</v>
      </c>
      <c r="CG115" s="1011"/>
      <c r="CH115" s="1011"/>
      <c r="CI115" s="1011"/>
      <c r="CJ115" s="1011"/>
      <c r="CK115" s="1041"/>
      <c r="CL115" s="1042"/>
      <c r="CM115" s="1045" t="s">
        <v>459</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v>327586</v>
      </c>
      <c r="DH115" s="1055"/>
      <c r="DI115" s="1055"/>
      <c r="DJ115" s="1055"/>
      <c r="DK115" s="1056"/>
      <c r="DL115" s="1057">
        <v>277527</v>
      </c>
      <c r="DM115" s="1055"/>
      <c r="DN115" s="1055"/>
      <c r="DO115" s="1055"/>
      <c r="DP115" s="1056"/>
      <c r="DQ115" s="1057">
        <v>161531</v>
      </c>
      <c r="DR115" s="1055"/>
      <c r="DS115" s="1055"/>
      <c r="DT115" s="1055"/>
      <c r="DU115" s="1056"/>
      <c r="DV115" s="1058">
        <v>1.1000000000000001</v>
      </c>
      <c r="DW115" s="1059"/>
      <c r="DX115" s="1059"/>
      <c r="DY115" s="1059"/>
      <c r="DZ115" s="1060"/>
    </row>
    <row r="116" spans="1:130" s="248" customFormat="1" ht="26.25" customHeight="1" x14ac:dyDescent="0.15">
      <c r="A116" s="1052"/>
      <c r="B116" s="1053"/>
      <c r="C116" s="1061" t="s">
        <v>460</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390</v>
      </c>
      <c r="AB116" s="1055"/>
      <c r="AC116" s="1055"/>
      <c r="AD116" s="1055"/>
      <c r="AE116" s="1056"/>
      <c r="AF116" s="1057" t="s">
        <v>390</v>
      </c>
      <c r="AG116" s="1055"/>
      <c r="AH116" s="1055"/>
      <c r="AI116" s="1055"/>
      <c r="AJ116" s="1056"/>
      <c r="AK116" s="1057" t="s">
        <v>438</v>
      </c>
      <c r="AL116" s="1055"/>
      <c r="AM116" s="1055"/>
      <c r="AN116" s="1055"/>
      <c r="AO116" s="1056"/>
      <c r="AP116" s="1058" t="s">
        <v>438</v>
      </c>
      <c r="AQ116" s="1059"/>
      <c r="AR116" s="1059"/>
      <c r="AS116" s="1059"/>
      <c r="AT116" s="1060"/>
      <c r="AU116" s="996"/>
      <c r="AV116" s="997"/>
      <c r="AW116" s="997"/>
      <c r="AX116" s="997"/>
      <c r="AY116" s="997"/>
      <c r="AZ116" s="1063" t="s">
        <v>461</v>
      </c>
      <c r="BA116" s="1064"/>
      <c r="BB116" s="1064"/>
      <c r="BC116" s="1064"/>
      <c r="BD116" s="1064"/>
      <c r="BE116" s="1064"/>
      <c r="BF116" s="1064"/>
      <c r="BG116" s="1064"/>
      <c r="BH116" s="1064"/>
      <c r="BI116" s="1064"/>
      <c r="BJ116" s="1064"/>
      <c r="BK116" s="1064"/>
      <c r="BL116" s="1064"/>
      <c r="BM116" s="1064"/>
      <c r="BN116" s="1064"/>
      <c r="BO116" s="1064"/>
      <c r="BP116" s="1065"/>
      <c r="BQ116" s="1015" t="s">
        <v>390</v>
      </c>
      <c r="BR116" s="1016"/>
      <c r="BS116" s="1016"/>
      <c r="BT116" s="1016"/>
      <c r="BU116" s="1016"/>
      <c r="BV116" s="1016" t="s">
        <v>390</v>
      </c>
      <c r="BW116" s="1016"/>
      <c r="BX116" s="1016"/>
      <c r="BY116" s="1016"/>
      <c r="BZ116" s="1016"/>
      <c r="CA116" s="1016" t="s">
        <v>390</v>
      </c>
      <c r="CB116" s="1016"/>
      <c r="CC116" s="1016"/>
      <c r="CD116" s="1016"/>
      <c r="CE116" s="1016"/>
      <c r="CF116" s="1010" t="s">
        <v>441</v>
      </c>
      <c r="CG116" s="1011"/>
      <c r="CH116" s="1011"/>
      <c r="CI116" s="1011"/>
      <c r="CJ116" s="1011"/>
      <c r="CK116" s="1041"/>
      <c r="CL116" s="1042"/>
      <c r="CM116" s="1012" t="s">
        <v>462</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91664</v>
      </c>
      <c r="DH116" s="1055"/>
      <c r="DI116" s="1055"/>
      <c r="DJ116" s="1055"/>
      <c r="DK116" s="1056"/>
      <c r="DL116" s="1057">
        <v>73328</v>
      </c>
      <c r="DM116" s="1055"/>
      <c r="DN116" s="1055"/>
      <c r="DO116" s="1055"/>
      <c r="DP116" s="1056"/>
      <c r="DQ116" s="1057">
        <v>54991</v>
      </c>
      <c r="DR116" s="1055"/>
      <c r="DS116" s="1055"/>
      <c r="DT116" s="1055"/>
      <c r="DU116" s="1056"/>
      <c r="DV116" s="1058">
        <v>0.4</v>
      </c>
      <c r="DW116" s="1059"/>
      <c r="DX116" s="1059"/>
      <c r="DY116" s="1059"/>
      <c r="DZ116" s="1060"/>
    </row>
    <row r="117" spans="1:130" s="248" customFormat="1" ht="26.25" customHeight="1" x14ac:dyDescent="0.15">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463</v>
      </c>
      <c r="Z117" s="982"/>
      <c r="AA117" s="1072">
        <v>4837215</v>
      </c>
      <c r="AB117" s="1073"/>
      <c r="AC117" s="1073"/>
      <c r="AD117" s="1073"/>
      <c r="AE117" s="1074"/>
      <c r="AF117" s="1075">
        <v>4799037</v>
      </c>
      <c r="AG117" s="1073"/>
      <c r="AH117" s="1073"/>
      <c r="AI117" s="1073"/>
      <c r="AJ117" s="1074"/>
      <c r="AK117" s="1075">
        <v>4955250</v>
      </c>
      <c r="AL117" s="1073"/>
      <c r="AM117" s="1073"/>
      <c r="AN117" s="1073"/>
      <c r="AO117" s="1074"/>
      <c r="AP117" s="1076"/>
      <c r="AQ117" s="1077"/>
      <c r="AR117" s="1077"/>
      <c r="AS117" s="1077"/>
      <c r="AT117" s="1078"/>
      <c r="AU117" s="996"/>
      <c r="AV117" s="997"/>
      <c r="AW117" s="997"/>
      <c r="AX117" s="997"/>
      <c r="AY117" s="997"/>
      <c r="AZ117" s="1063" t="s">
        <v>464</v>
      </c>
      <c r="BA117" s="1064"/>
      <c r="BB117" s="1064"/>
      <c r="BC117" s="1064"/>
      <c r="BD117" s="1064"/>
      <c r="BE117" s="1064"/>
      <c r="BF117" s="1064"/>
      <c r="BG117" s="1064"/>
      <c r="BH117" s="1064"/>
      <c r="BI117" s="1064"/>
      <c r="BJ117" s="1064"/>
      <c r="BK117" s="1064"/>
      <c r="BL117" s="1064"/>
      <c r="BM117" s="1064"/>
      <c r="BN117" s="1064"/>
      <c r="BO117" s="1064"/>
      <c r="BP117" s="1065"/>
      <c r="BQ117" s="1015" t="s">
        <v>446</v>
      </c>
      <c r="BR117" s="1016"/>
      <c r="BS117" s="1016"/>
      <c r="BT117" s="1016"/>
      <c r="BU117" s="1016"/>
      <c r="BV117" s="1016" t="s">
        <v>438</v>
      </c>
      <c r="BW117" s="1016"/>
      <c r="BX117" s="1016"/>
      <c r="BY117" s="1016"/>
      <c r="BZ117" s="1016"/>
      <c r="CA117" s="1016" t="s">
        <v>449</v>
      </c>
      <c r="CB117" s="1016"/>
      <c r="CC117" s="1016"/>
      <c r="CD117" s="1016"/>
      <c r="CE117" s="1016"/>
      <c r="CF117" s="1010" t="s">
        <v>411</v>
      </c>
      <c r="CG117" s="1011"/>
      <c r="CH117" s="1011"/>
      <c r="CI117" s="1011"/>
      <c r="CJ117" s="1011"/>
      <c r="CK117" s="1041"/>
      <c r="CL117" s="1042"/>
      <c r="CM117" s="1012" t="s">
        <v>465</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438</v>
      </c>
      <c r="DH117" s="1055"/>
      <c r="DI117" s="1055"/>
      <c r="DJ117" s="1055"/>
      <c r="DK117" s="1056"/>
      <c r="DL117" s="1057" t="s">
        <v>438</v>
      </c>
      <c r="DM117" s="1055"/>
      <c r="DN117" s="1055"/>
      <c r="DO117" s="1055"/>
      <c r="DP117" s="1056"/>
      <c r="DQ117" s="1057" t="s">
        <v>390</v>
      </c>
      <c r="DR117" s="1055"/>
      <c r="DS117" s="1055"/>
      <c r="DT117" s="1055"/>
      <c r="DU117" s="1056"/>
      <c r="DV117" s="1058" t="s">
        <v>390</v>
      </c>
      <c r="DW117" s="1059"/>
      <c r="DX117" s="1059"/>
      <c r="DY117" s="1059"/>
      <c r="DZ117" s="1060"/>
    </row>
    <row r="118" spans="1:130" s="248" customFormat="1" ht="26.25" customHeight="1" x14ac:dyDescent="0.15">
      <c r="A118" s="1000" t="s">
        <v>433</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430</v>
      </c>
      <c r="AB118" s="981"/>
      <c r="AC118" s="981"/>
      <c r="AD118" s="981"/>
      <c r="AE118" s="982"/>
      <c r="AF118" s="980" t="s">
        <v>431</v>
      </c>
      <c r="AG118" s="981"/>
      <c r="AH118" s="981"/>
      <c r="AI118" s="981"/>
      <c r="AJ118" s="982"/>
      <c r="AK118" s="980" t="s">
        <v>304</v>
      </c>
      <c r="AL118" s="981"/>
      <c r="AM118" s="981"/>
      <c r="AN118" s="981"/>
      <c r="AO118" s="982"/>
      <c r="AP118" s="1067" t="s">
        <v>432</v>
      </c>
      <c r="AQ118" s="1068"/>
      <c r="AR118" s="1068"/>
      <c r="AS118" s="1068"/>
      <c r="AT118" s="1069"/>
      <c r="AU118" s="996"/>
      <c r="AV118" s="997"/>
      <c r="AW118" s="997"/>
      <c r="AX118" s="997"/>
      <c r="AY118" s="997"/>
      <c r="AZ118" s="1070" t="s">
        <v>466</v>
      </c>
      <c r="BA118" s="1061"/>
      <c r="BB118" s="1061"/>
      <c r="BC118" s="1061"/>
      <c r="BD118" s="1061"/>
      <c r="BE118" s="1061"/>
      <c r="BF118" s="1061"/>
      <c r="BG118" s="1061"/>
      <c r="BH118" s="1061"/>
      <c r="BI118" s="1061"/>
      <c r="BJ118" s="1061"/>
      <c r="BK118" s="1061"/>
      <c r="BL118" s="1061"/>
      <c r="BM118" s="1061"/>
      <c r="BN118" s="1061"/>
      <c r="BO118" s="1061"/>
      <c r="BP118" s="1062"/>
      <c r="BQ118" s="1093" t="s">
        <v>390</v>
      </c>
      <c r="BR118" s="1094"/>
      <c r="BS118" s="1094"/>
      <c r="BT118" s="1094"/>
      <c r="BU118" s="1094"/>
      <c r="BV118" s="1094" t="s">
        <v>449</v>
      </c>
      <c r="BW118" s="1094"/>
      <c r="BX118" s="1094"/>
      <c r="BY118" s="1094"/>
      <c r="BZ118" s="1094"/>
      <c r="CA118" s="1094" t="s">
        <v>446</v>
      </c>
      <c r="CB118" s="1094"/>
      <c r="CC118" s="1094"/>
      <c r="CD118" s="1094"/>
      <c r="CE118" s="1094"/>
      <c r="CF118" s="1010" t="s">
        <v>446</v>
      </c>
      <c r="CG118" s="1011"/>
      <c r="CH118" s="1011"/>
      <c r="CI118" s="1011"/>
      <c r="CJ118" s="1011"/>
      <c r="CK118" s="1041"/>
      <c r="CL118" s="1042"/>
      <c r="CM118" s="1012" t="s">
        <v>467</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438</v>
      </c>
      <c r="DH118" s="1055"/>
      <c r="DI118" s="1055"/>
      <c r="DJ118" s="1055"/>
      <c r="DK118" s="1056"/>
      <c r="DL118" s="1057" t="s">
        <v>390</v>
      </c>
      <c r="DM118" s="1055"/>
      <c r="DN118" s="1055"/>
      <c r="DO118" s="1055"/>
      <c r="DP118" s="1056"/>
      <c r="DQ118" s="1057" t="s">
        <v>456</v>
      </c>
      <c r="DR118" s="1055"/>
      <c r="DS118" s="1055"/>
      <c r="DT118" s="1055"/>
      <c r="DU118" s="1056"/>
      <c r="DV118" s="1058" t="s">
        <v>468</v>
      </c>
      <c r="DW118" s="1059"/>
      <c r="DX118" s="1059"/>
      <c r="DY118" s="1059"/>
      <c r="DZ118" s="1060"/>
    </row>
    <row r="119" spans="1:130" s="248" customFormat="1" ht="26.25" customHeight="1" x14ac:dyDescent="0.15">
      <c r="A119" s="1154" t="s">
        <v>436</v>
      </c>
      <c r="B119" s="1040"/>
      <c r="C119" s="1019" t="s">
        <v>437</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438</v>
      </c>
      <c r="AB119" s="988"/>
      <c r="AC119" s="988"/>
      <c r="AD119" s="988"/>
      <c r="AE119" s="989"/>
      <c r="AF119" s="990" t="s">
        <v>438</v>
      </c>
      <c r="AG119" s="988"/>
      <c r="AH119" s="988"/>
      <c r="AI119" s="988"/>
      <c r="AJ119" s="989"/>
      <c r="AK119" s="990" t="s">
        <v>468</v>
      </c>
      <c r="AL119" s="988"/>
      <c r="AM119" s="988"/>
      <c r="AN119" s="988"/>
      <c r="AO119" s="989"/>
      <c r="AP119" s="991" t="s">
        <v>390</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469</v>
      </c>
      <c r="BP119" s="1102"/>
      <c r="BQ119" s="1093">
        <v>60675176</v>
      </c>
      <c r="BR119" s="1094"/>
      <c r="BS119" s="1094"/>
      <c r="BT119" s="1094"/>
      <c r="BU119" s="1094"/>
      <c r="BV119" s="1094">
        <v>60555875</v>
      </c>
      <c r="BW119" s="1094"/>
      <c r="BX119" s="1094"/>
      <c r="BY119" s="1094"/>
      <c r="BZ119" s="1094"/>
      <c r="CA119" s="1094">
        <v>62370546</v>
      </c>
      <c r="CB119" s="1094"/>
      <c r="CC119" s="1094"/>
      <c r="CD119" s="1094"/>
      <c r="CE119" s="1094"/>
      <c r="CF119" s="1095"/>
      <c r="CG119" s="1096"/>
      <c r="CH119" s="1096"/>
      <c r="CI119" s="1096"/>
      <c r="CJ119" s="1097"/>
      <c r="CK119" s="1043"/>
      <c r="CL119" s="1044"/>
      <c r="CM119" s="1098" t="s">
        <v>470</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390</v>
      </c>
      <c r="DH119" s="1080"/>
      <c r="DI119" s="1080"/>
      <c r="DJ119" s="1080"/>
      <c r="DK119" s="1081"/>
      <c r="DL119" s="1079" t="s">
        <v>390</v>
      </c>
      <c r="DM119" s="1080"/>
      <c r="DN119" s="1080"/>
      <c r="DO119" s="1080"/>
      <c r="DP119" s="1081"/>
      <c r="DQ119" s="1079" t="s">
        <v>439</v>
      </c>
      <c r="DR119" s="1080"/>
      <c r="DS119" s="1080"/>
      <c r="DT119" s="1080"/>
      <c r="DU119" s="1081"/>
      <c r="DV119" s="1082" t="s">
        <v>438</v>
      </c>
      <c r="DW119" s="1083"/>
      <c r="DX119" s="1083"/>
      <c r="DY119" s="1083"/>
      <c r="DZ119" s="1084"/>
    </row>
    <row r="120" spans="1:130" s="248" customFormat="1" ht="26.25" customHeight="1" x14ac:dyDescent="0.15">
      <c r="A120" s="1155"/>
      <c r="B120" s="1042"/>
      <c r="C120" s="1012" t="s">
        <v>443</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441</v>
      </c>
      <c r="AB120" s="1055"/>
      <c r="AC120" s="1055"/>
      <c r="AD120" s="1055"/>
      <c r="AE120" s="1056"/>
      <c r="AF120" s="1057" t="s">
        <v>438</v>
      </c>
      <c r="AG120" s="1055"/>
      <c r="AH120" s="1055"/>
      <c r="AI120" s="1055"/>
      <c r="AJ120" s="1056"/>
      <c r="AK120" s="1057" t="s">
        <v>390</v>
      </c>
      <c r="AL120" s="1055"/>
      <c r="AM120" s="1055"/>
      <c r="AN120" s="1055"/>
      <c r="AO120" s="1056"/>
      <c r="AP120" s="1058" t="s">
        <v>446</v>
      </c>
      <c r="AQ120" s="1059"/>
      <c r="AR120" s="1059"/>
      <c r="AS120" s="1059"/>
      <c r="AT120" s="1060"/>
      <c r="AU120" s="1085" t="s">
        <v>471</v>
      </c>
      <c r="AV120" s="1086"/>
      <c r="AW120" s="1086"/>
      <c r="AX120" s="1086"/>
      <c r="AY120" s="1087"/>
      <c r="AZ120" s="1036" t="s">
        <v>472</v>
      </c>
      <c r="BA120" s="985"/>
      <c r="BB120" s="985"/>
      <c r="BC120" s="985"/>
      <c r="BD120" s="985"/>
      <c r="BE120" s="985"/>
      <c r="BF120" s="985"/>
      <c r="BG120" s="985"/>
      <c r="BH120" s="985"/>
      <c r="BI120" s="985"/>
      <c r="BJ120" s="985"/>
      <c r="BK120" s="985"/>
      <c r="BL120" s="985"/>
      <c r="BM120" s="985"/>
      <c r="BN120" s="985"/>
      <c r="BO120" s="985"/>
      <c r="BP120" s="986"/>
      <c r="BQ120" s="1022">
        <v>8311945</v>
      </c>
      <c r="BR120" s="1023"/>
      <c r="BS120" s="1023"/>
      <c r="BT120" s="1023"/>
      <c r="BU120" s="1023"/>
      <c r="BV120" s="1023">
        <v>7476330</v>
      </c>
      <c r="BW120" s="1023"/>
      <c r="BX120" s="1023"/>
      <c r="BY120" s="1023"/>
      <c r="BZ120" s="1023"/>
      <c r="CA120" s="1023">
        <v>6393892</v>
      </c>
      <c r="CB120" s="1023"/>
      <c r="CC120" s="1023"/>
      <c r="CD120" s="1023"/>
      <c r="CE120" s="1023"/>
      <c r="CF120" s="1037">
        <v>42.6</v>
      </c>
      <c r="CG120" s="1038"/>
      <c r="CH120" s="1038"/>
      <c r="CI120" s="1038"/>
      <c r="CJ120" s="1038"/>
      <c r="CK120" s="1103" t="s">
        <v>473</v>
      </c>
      <c r="CL120" s="1104"/>
      <c r="CM120" s="1104"/>
      <c r="CN120" s="1104"/>
      <c r="CO120" s="1105"/>
      <c r="CP120" s="1111" t="s">
        <v>474</v>
      </c>
      <c r="CQ120" s="1112"/>
      <c r="CR120" s="1112"/>
      <c r="CS120" s="1112"/>
      <c r="CT120" s="1112"/>
      <c r="CU120" s="1112"/>
      <c r="CV120" s="1112"/>
      <c r="CW120" s="1112"/>
      <c r="CX120" s="1112"/>
      <c r="CY120" s="1112"/>
      <c r="CZ120" s="1112"/>
      <c r="DA120" s="1112"/>
      <c r="DB120" s="1112"/>
      <c r="DC120" s="1112"/>
      <c r="DD120" s="1112"/>
      <c r="DE120" s="1112"/>
      <c r="DF120" s="1113"/>
      <c r="DG120" s="1022">
        <v>13945275</v>
      </c>
      <c r="DH120" s="1023"/>
      <c r="DI120" s="1023"/>
      <c r="DJ120" s="1023"/>
      <c r="DK120" s="1023"/>
      <c r="DL120" s="1023">
        <v>13795402</v>
      </c>
      <c r="DM120" s="1023"/>
      <c r="DN120" s="1023"/>
      <c r="DO120" s="1023"/>
      <c r="DP120" s="1023"/>
      <c r="DQ120" s="1023">
        <v>13949091</v>
      </c>
      <c r="DR120" s="1023"/>
      <c r="DS120" s="1023"/>
      <c r="DT120" s="1023"/>
      <c r="DU120" s="1023"/>
      <c r="DV120" s="1024">
        <v>92.9</v>
      </c>
      <c r="DW120" s="1024"/>
      <c r="DX120" s="1024"/>
      <c r="DY120" s="1024"/>
      <c r="DZ120" s="1025"/>
    </row>
    <row r="121" spans="1:130" s="248" customFormat="1" ht="26.25" customHeight="1" x14ac:dyDescent="0.15">
      <c r="A121" s="1155"/>
      <c r="B121" s="1042"/>
      <c r="C121" s="1063" t="s">
        <v>475</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438</v>
      </c>
      <c r="AB121" s="1055"/>
      <c r="AC121" s="1055"/>
      <c r="AD121" s="1055"/>
      <c r="AE121" s="1056"/>
      <c r="AF121" s="1057" t="s">
        <v>390</v>
      </c>
      <c r="AG121" s="1055"/>
      <c r="AH121" s="1055"/>
      <c r="AI121" s="1055"/>
      <c r="AJ121" s="1056"/>
      <c r="AK121" s="1057" t="s">
        <v>438</v>
      </c>
      <c r="AL121" s="1055"/>
      <c r="AM121" s="1055"/>
      <c r="AN121" s="1055"/>
      <c r="AO121" s="1056"/>
      <c r="AP121" s="1058" t="s">
        <v>390</v>
      </c>
      <c r="AQ121" s="1059"/>
      <c r="AR121" s="1059"/>
      <c r="AS121" s="1059"/>
      <c r="AT121" s="1060"/>
      <c r="AU121" s="1088"/>
      <c r="AV121" s="1089"/>
      <c r="AW121" s="1089"/>
      <c r="AX121" s="1089"/>
      <c r="AY121" s="1090"/>
      <c r="AZ121" s="1045" t="s">
        <v>476</v>
      </c>
      <c r="BA121" s="1046"/>
      <c r="BB121" s="1046"/>
      <c r="BC121" s="1046"/>
      <c r="BD121" s="1046"/>
      <c r="BE121" s="1046"/>
      <c r="BF121" s="1046"/>
      <c r="BG121" s="1046"/>
      <c r="BH121" s="1046"/>
      <c r="BI121" s="1046"/>
      <c r="BJ121" s="1046"/>
      <c r="BK121" s="1046"/>
      <c r="BL121" s="1046"/>
      <c r="BM121" s="1046"/>
      <c r="BN121" s="1046"/>
      <c r="BO121" s="1046"/>
      <c r="BP121" s="1047"/>
      <c r="BQ121" s="1015">
        <v>4639087</v>
      </c>
      <c r="BR121" s="1016"/>
      <c r="BS121" s="1016"/>
      <c r="BT121" s="1016"/>
      <c r="BU121" s="1016"/>
      <c r="BV121" s="1016">
        <v>4762563</v>
      </c>
      <c r="BW121" s="1016"/>
      <c r="BX121" s="1016"/>
      <c r="BY121" s="1016"/>
      <c r="BZ121" s="1016"/>
      <c r="CA121" s="1016">
        <v>4760852</v>
      </c>
      <c r="CB121" s="1016"/>
      <c r="CC121" s="1016"/>
      <c r="CD121" s="1016"/>
      <c r="CE121" s="1016"/>
      <c r="CF121" s="1010">
        <v>31.7</v>
      </c>
      <c r="CG121" s="1011"/>
      <c r="CH121" s="1011"/>
      <c r="CI121" s="1011"/>
      <c r="CJ121" s="1011"/>
      <c r="CK121" s="1106"/>
      <c r="CL121" s="1107"/>
      <c r="CM121" s="1107"/>
      <c r="CN121" s="1107"/>
      <c r="CO121" s="1108"/>
      <c r="CP121" s="1116" t="s">
        <v>477</v>
      </c>
      <c r="CQ121" s="1117"/>
      <c r="CR121" s="1117"/>
      <c r="CS121" s="1117"/>
      <c r="CT121" s="1117"/>
      <c r="CU121" s="1117"/>
      <c r="CV121" s="1117"/>
      <c r="CW121" s="1117"/>
      <c r="CX121" s="1117"/>
      <c r="CY121" s="1117"/>
      <c r="CZ121" s="1117"/>
      <c r="DA121" s="1117"/>
      <c r="DB121" s="1117"/>
      <c r="DC121" s="1117"/>
      <c r="DD121" s="1117"/>
      <c r="DE121" s="1117"/>
      <c r="DF121" s="1118"/>
      <c r="DG121" s="1015">
        <v>5603195</v>
      </c>
      <c r="DH121" s="1016"/>
      <c r="DI121" s="1016"/>
      <c r="DJ121" s="1016"/>
      <c r="DK121" s="1016"/>
      <c r="DL121" s="1016">
        <v>4779808</v>
      </c>
      <c r="DM121" s="1016"/>
      <c r="DN121" s="1016"/>
      <c r="DO121" s="1016"/>
      <c r="DP121" s="1016"/>
      <c r="DQ121" s="1016">
        <v>4988713</v>
      </c>
      <c r="DR121" s="1016"/>
      <c r="DS121" s="1016"/>
      <c r="DT121" s="1016"/>
      <c r="DU121" s="1016"/>
      <c r="DV121" s="1017">
        <v>33.200000000000003</v>
      </c>
      <c r="DW121" s="1017"/>
      <c r="DX121" s="1017"/>
      <c r="DY121" s="1017"/>
      <c r="DZ121" s="1018"/>
    </row>
    <row r="122" spans="1:130" s="248" customFormat="1" ht="26.25" customHeight="1" x14ac:dyDescent="0.15">
      <c r="A122" s="1155"/>
      <c r="B122" s="1042"/>
      <c r="C122" s="1012" t="s">
        <v>455</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390</v>
      </c>
      <c r="AB122" s="1055"/>
      <c r="AC122" s="1055"/>
      <c r="AD122" s="1055"/>
      <c r="AE122" s="1056"/>
      <c r="AF122" s="1057" t="s">
        <v>390</v>
      </c>
      <c r="AG122" s="1055"/>
      <c r="AH122" s="1055"/>
      <c r="AI122" s="1055"/>
      <c r="AJ122" s="1056"/>
      <c r="AK122" s="1057" t="s">
        <v>449</v>
      </c>
      <c r="AL122" s="1055"/>
      <c r="AM122" s="1055"/>
      <c r="AN122" s="1055"/>
      <c r="AO122" s="1056"/>
      <c r="AP122" s="1058" t="s">
        <v>446</v>
      </c>
      <c r="AQ122" s="1059"/>
      <c r="AR122" s="1059"/>
      <c r="AS122" s="1059"/>
      <c r="AT122" s="1060"/>
      <c r="AU122" s="1088"/>
      <c r="AV122" s="1089"/>
      <c r="AW122" s="1089"/>
      <c r="AX122" s="1089"/>
      <c r="AY122" s="1090"/>
      <c r="AZ122" s="1070" t="s">
        <v>478</v>
      </c>
      <c r="BA122" s="1061"/>
      <c r="BB122" s="1061"/>
      <c r="BC122" s="1061"/>
      <c r="BD122" s="1061"/>
      <c r="BE122" s="1061"/>
      <c r="BF122" s="1061"/>
      <c r="BG122" s="1061"/>
      <c r="BH122" s="1061"/>
      <c r="BI122" s="1061"/>
      <c r="BJ122" s="1061"/>
      <c r="BK122" s="1061"/>
      <c r="BL122" s="1061"/>
      <c r="BM122" s="1061"/>
      <c r="BN122" s="1061"/>
      <c r="BO122" s="1061"/>
      <c r="BP122" s="1062"/>
      <c r="BQ122" s="1093">
        <v>38009186</v>
      </c>
      <c r="BR122" s="1094"/>
      <c r="BS122" s="1094"/>
      <c r="BT122" s="1094"/>
      <c r="BU122" s="1094"/>
      <c r="BV122" s="1094">
        <v>37665921</v>
      </c>
      <c r="BW122" s="1094"/>
      <c r="BX122" s="1094"/>
      <c r="BY122" s="1094"/>
      <c r="BZ122" s="1094"/>
      <c r="CA122" s="1094">
        <v>37283107</v>
      </c>
      <c r="CB122" s="1094"/>
      <c r="CC122" s="1094"/>
      <c r="CD122" s="1094"/>
      <c r="CE122" s="1094"/>
      <c r="CF122" s="1114">
        <v>248.3</v>
      </c>
      <c r="CG122" s="1115"/>
      <c r="CH122" s="1115"/>
      <c r="CI122" s="1115"/>
      <c r="CJ122" s="1115"/>
      <c r="CK122" s="1106"/>
      <c r="CL122" s="1107"/>
      <c r="CM122" s="1107"/>
      <c r="CN122" s="1107"/>
      <c r="CO122" s="1108"/>
      <c r="CP122" s="1116" t="s">
        <v>479</v>
      </c>
      <c r="CQ122" s="1117"/>
      <c r="CR122" s="1117"/>
      <c r="CS122" s="1117"/>
      <c r="CT122" s="1117"/>
      <c r="CU122" s="1117"/>
      <c r="CV122" s="1117"/>
      <c r="CW122" s="1117"/>
      <c r="CX122" s="1117"/>
      <c r="CY122" s="1117"/>
      <c r="CZ122" s="1117"/>
      <c r="DA122" s="1117"/>
      <c r="DB122" s="1117"/>
      <c r="DC122" s="1117"/>
      <c r="DD122" s="1117"/>
      <c r="DE122" s="1117"/>
      <c r="DF122" s="1118"/>
      <c r="DG122" s="1015">
        <v>433643</v>
      </c>
      <c r="DH122" s="1016"/>
      <c r="DI122" s="1016"/>
      <c r="DJ122" s="1016"/>
      <c r="DK122" s="1016"/>
      <c r="DL122" s="1016">
        <v>331886</v>
      </c>
      <c r="DM122" s="1016"/>
      <c r="DN122" s="1016"/>
      <c r="DO122" s="1016"/>
      <c r="DP122" s="1016"/>
      <c r="DQ122" s="1016">
        <v>255160</v>
      </c>
      <c r="DR122" s="1016"/>
      <c r="DS122" s="1016"/>
      <c r="DT122" s="1016"/>
      <c r="DU122" s="1016"/>
      <c r="DV122" s="1017">
        <v>1.7</v>
      </c>
      <c r="DW122" s="1017"/>
      <c r="DX122" s="1017"/>
      <c r="DY122" s="1017"/>
      <c r="DZ122" s="1018"/>
    </row>
    <row r="123" spans="1:130" s="248" customFormat="1" ht="26.25" customHeight="1" x14ac:dyDescent="0.15">
      <c r="A123" s="1155"/>
      <c r="B123" s="1042"/>
      <c r="C123" s="1012" t="s">
        <v>462</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25408</v>
      </c>
      <c r="AB123" s="1055"/>
      <c r="AC123" s="1055"/>
      <c r="AD123" s="1055"/>
      <c r="AE123" s="1056"/>
      <c r="AF123" s="1057">
        <v>20013</v>
      </c>
      <c r="AG123" s="1055"/>
      <c r="AH123" s="1055"/>
      <c r="AI123" s="1055"/>
      <c r="AJ123" s="1056"/>
      <c r="AK123" s="1057">
        <v>19736</v>
      </c>
      <c r="AL123" s="1055"/>
      <c r="AM123" s="1055"/>
      <c r="AN123" s="1055"/>
      <c r="AO123" s="1056"/>
      <c r="AP123" s="1058">
        <v>0.1</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480</v>
      </c>
      <c r="BP123" s="1102"/>
      <c r="BQ123" s="1161">
        <v>50960218</v>
      </c>
      <c r="BR123" s="1162"/>
      <c r="BS123" s="1162"/>
      <c r="BT123" s="1162"/>
      <c r="BU123" s="1162"/>
      <c r="BV123" s="1162">
        <v>49904814</v>
      </c>
      <c r="BW123" s="1162"/>
      <c r="BX123" s="1162"/>
      <c r="BY123" s="1162"/>
      <c r="BZ123" s="1162"/>
      <c r="CA123" s="1162">
        <v>48437851</v>
      </c>
      <c r="CB123" s="1162"/>
      <c r="CC123" s="1162"/>
      <c r="CD123" s="1162"/>
      <c r="CE123" s="1162"/>
      <c r="CF123" s="1095"/>
      <c r="CG123" s="1096"/>
      <c r="CH123" s="1096"/>
      <c r="CI123" s="1096"/>
      <c r="CJ123" s="1097"/>
      <c r="CK123" s="1106"/>
      <c r="CL123" s="1107"/>
      <c r="CM123" s="1107"/>
      <c r="CN123" s="1107"/>
      <c r="CO123" s="1108"/>
      <c r="CP123" s="1116" t="s">
        <v>481</v>
      </c>
      <c r="CQ123" s="1117"/>
      <c r="CR123" s="1117"/>
      <c r="CS123" s="1117"/>
      <c r="CT123" s="1117"/>
      <c r="CU123" s="1117"/>
      <c r="CV123" s="1117"/>
      <c r="CW123" s="1117"/>
      <c r="CX123" s="1117"/>
      <c r="CY123" s="1117"/>
      <c r="CZ123" s="1117"/>
      <c r="DA123" s="1117"/>
      <c r="DB123" s="1117"/>
      <c r="DC123" s="1117"/>
      <c r="DD123" s="1117"/>
      <c r="DE123" s="1117"/>
      <c r="DF123" s="1118"/>
      <c r="DG123" s="1054" t="s">
        <v>129</v>
      </c>
      <c r="DH123" s="1055"/>
      <c r="DI123" s="1055"/>
      <c r="DJ123" s="1055"/>
      <c r="DK123" s="1056"/>
      <c r="DL123" s="1057" t="s">
        <v>449</v>
      </c>
      <c r="DM123" s="1055"/>
      <c r="DN123" s="1055"/>
      <c r="DO123" s="1055"/>
      <c r="DP123" s="1056"/>
      <c r="DQ123" s="1057" t="s">
        <v>438</v>
      </c>
      <c r="DR123" s="1055"/>
      <c r="DS123" s="1055"/>
      <c r="DT123" s="1055"/>
      <c r="DU123" s="1056"/>
      <c r="DV123" s="1058" t="s">
        <v>446</v>
      </c>
      <c r="DW123" s="1059"/>
      <c r="DX123" s="1059"/>
      <c r="DY123" s="1059"/>
      <c r="DZ123" s="1060"/>
    </row>
    <row r="124" spans="1:130" s="248" customFormat="1" ht="26.25" customHeight="1" thickBot="1" x14ac:dyDescent="0.2">
      <c r="A124" s="1155"/>
      <c r="B124" s="1042"/>
      <c r="C124" s="1012" t="s">
        <v>465</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446</v>
      </c>
      <c r="AB124" s="1055"/>
      <c r="AC124" s="1055"/>
      <c r="AD124" s="1055"/>
      <c r="AE124" s="1056"/>
      <c r="AF124" s="1057" t="s">
        <v>446</v>
      </c>
      <c r="AG124" s="1055"/>
      <c r="AH124" s="1055"/>
      <c r="AI124" s="1055"/>
      <c r="AJ124" s="1056"/>
      <c r="AK124" s="1057" t="s">
        <v>390</v>
      </c>
      <c r="AL124" s="1055"/>
      <c r="AM124" s="1055"/>
      <c r="AN124" s="1055"/>
      <c r="AO124" s="1056"/>
      <c r="AP124" s="1058" t="s">
        <v>129</v>
      </c>
      <c r="AQ124" s="1059"/>
      <c r="AR124" s="1059"/>
      <c r="AS124" s="1059"/>
      <c r="AT124" s="1060"/>
      <c r="AU124" s="1157" t="s">
        <v>482</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65.400000000000006</v>
      </c>
      <c r="BR124" s="1124"/>
      <c r="BS124" s="1124"/>
      <c r="BT124" s="1124"/>
      <c r="BU124" s="1124"/>
      <c r="BV124" s="1124">
        <v>72.599999999999994</v>
      </c>
      <c r="BW124" s="1124"/>
      <c r="BX124" s="1124"/>
      <c r="BY124" s="1124"/>
      <c r="BZ124" s="1124"/>
      <c r="CA124" s="1124">
        <v>92.7</v>
      </c>
      <c r="CB124" s="1124"/>
      <c r="CC124" s="1124"/>
      <c r="CD124" s="1124"/>
      <c r="CE124" s="1124"/>
      <c r="CF124" s="1125"/>
      <c r="CG124" s="1126"/>
      <c r="CH124" s="1126"/>
      <c r="CI124" s="1126"/>
      <c r="CJ124" s="1127"/>
      <c r="CK124" s="1109"/>
      <c r="CL124" s="1109"/>
      <c r="CM124" s="1109"/>
      <c r="CN124" s="1109"/>
      <c r="CO124" s="1110"/>
      <c r="CP124" s="1116" t="s">
        <v>483</v>
      </c>
      <c r="CQ124" s="1117"/>
      <c r="CR124" s="1117"/>
      <c r="CS124" s="1117"/>
      <c r="CT124" s="1117"/>
      <c r="CU124" s="1117"/>
      <c r="CV124" s="1117"/>
      <c r="CW124" s="1117"/>
      <c r="CX124" s="1117"/>
      <c r="CY124" s="1117"/>
      <c r="CZ124" s="1117"/>
      <c r="DA124" s="1117"/>
      <c r="DB124" s="1117"/>
      <c r="DC124" s="1117"/>
      <c r="DD124" s="1117"/>
      <c r="DE124" s="1117"/>
      <c r="DF124" s="1118"/>
      <c r="DG124" s="1101" t="s">
        <v>438</v>
      </c>
      <c r="DH124" s="1080"/>
      <c r="DI124" s="1080"/>
      <c r="DJ124" s="1080"/>
      <c r="DK124" s="1081"/>
      <c r="DL124" s="1079" t="s">
        <v>438</v>
      </c>
      <c r="DM124" s="1080"/>
      <c r="DN124" s="1080"/>
      <c r="DO124" s="1080"/>
      <c r="DP124" s="1081"/>
      <c r="DQ124" s="1079" t="s">
        <v>438</v>
      </c>
      <c r="DR124" s="1080"/>
      <c r="DS124" s="1080"/>
      <c r="DT124" s="1080"/>
      <c r="DU124" s="1081"/>
      <c r="DV124" s="1082" t="s">
        <v>438</v>
      </c>
      <c r="DW124" s="1083"/>
      <c r="DX124" s="1083"/>
      <c r="DY124" s="1083"/>
      <c r="DZ124" s="1084"/>
    </row>
    <row r="125" spans="1:130" s="248" customFormat="1" ht="26.25" customHeight="1" x14ac:dyDescent="0.15">
      <c r="A125" s="1155"/>
      <c r="B125" s="1042"/>
      <c r="C125" s="1012" t="s">
        <v>467</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438</v>
      </c>
      <c r="AB125" s="1055"/>
      <c r="AC125" s="1055"/>
      <c r="AD125" s="1055"/>
      <c r="AE125" s="1056"/>
      <c r="AF125" s="1057" t="s">
        <v>446</v>
      </c>
      <c r="AG125" s="1055"/>
      <c r="AH125" s="1055"/>
      <c r="AI125" s="1055"/>
      <c r="AJ125" s="1056"/>
      <c r="AK125" s="1057" t="s">
        <v>446</v>
      </c>
      <c r="AL125" s="1055"/>
      <c r="AM125" s="1055"/>
      <c r="AN125" s="1055"/>
      <c r="AO125" s="1056"/>
      <c r="AP125" s="1058" t="s">
        <v>438</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484</v>
      </c>
      <c r="CL125" s="1104"/>
      <c r="CM125" s="1104"/>
      <c r="CN125" s="1104"/>
      <c r="CO125" s="1105"/>
      <c r="CP125" s="1036" t="s">
        <v>485</v>
      </c>
      <c r="CQ125" s="985"/>
      <c r="CR125" s="985"/>
      <c r="CS125" s="985"/>
      <c r="CT125" s="985"/>
      <c r="CU125" s="985"/>
      <c r="CV125" s="985"/>
      <c r="CW125" s="985"/>
      <c r="CX125" s="985"/>
      <c r="CY125" s="985"/>
      <c r="CZ125" s="985"/>
      <c r="DA125" s="985"/>
      <c r="DB125" s="985"/>
      <c r="DC125" s="985"/>
      <c r="DD125" s="985"/>
      <c r="DE125" s="985"/>
      <c r="DF125" s="986"/>
      <c r="DG125" s="1022" t="s">
        <v>438</v>
      </c>
      <c r="DH125" s="1023"/>
      <c r="DI125" s="1023"/>
      <c r="DJ125" s="1023"/>
      <c r="DK125" s="1023"/>
      <c r="DL125" s="1023" t="s">
        <v>439</v>
      </c>
      <c r="DM125" s="1023"/>
      <c r="DN125" s="1023"/>
      <c r="DO125" s="1023"/>
      <c r="DP125" s="1023"/>
      <c r="DQ125" s="1023" t="s">
        <v>446</v>
      </c>
      <c r="DR125" s="1023"/>
      <c r="DS125" s="1023"/>
      <c r="DT125" s="1023"/>
      <c r="DU125" s="1023"/>
      <c r="DV125" s="1024" t="s">
        <v>446</v>
      </c>
      <c r="DW125" s="1024"/>
      <c r="DX125" s="1024"/>
      <c r="DY125" s="1024"/>
      <c r="DZ125" s="1025"/>
    </row>
    <row r="126" spans="1:130" s="248" customFormat="1" ht="26.25" customHeight="1" thickBot="1" x14ac:dyDescent="0.2">
      <c r="A126" s="1155"/>
      <c r="B126" s="1042"/>
      <c r="C126" s="1012" t="s">
        <v>470</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438</v>
      </c>
      <c r="AB126" s="1055"/>
      <c r="AC126" s="1055"/>
      <c r="AD126" s="1055"/>
      <c r="AE126" s="1056"/>
      <c r="AF126" s="1057" t="s">
        <v>439</v>
      </c>
      <c r="AG126" s="1055"/>
      <c r="AH126" s="1055"/>
      <c r="AI126" s="1055"/>
      <c r="AJ126" s="1056"/>
      <c r="AK126" s="1057" t="s">
        <v>446</v>
      </c>
      <c r="AL126" s="1055"/>
      <c r="AM126" s="1055"/>
      <c r="AN126" s="1055"/>
      <c r="AO126" s="1056"/>
      <c r="AP126" s="1058" t="s">
        <v>438</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486</v>
      </c>
      <c r="CQ126" s="1046"/>
      <c r="CR126" s="1046"/>
      <c r="CS126" s="1046"/>
      <c r="CT126" s="1046"/>
      <c r="CU126" s="1046"/>
      <c r="CV126" s="1046"/>
      <c r="CW126" s="1046"/>
      <c r="CX126" s="1046"/>
      <c r="CY126" s="1046"/>
      <c r="CZ126" s="1046"/>
      <c r="DA126" s="1046"/>
      <c r="DB126" s="1046"/>
      <c r="DC126" s="1046"/>
      <c r="DD126" s="1046"/>
      <c r="DE126" s="1046"/>
      <c r="DF126" s="1047"/>
      <c r="DG126" s="1015" t="s">
        <v>439</v>
      </c>
      <c r="DH126" s="1016"/>
      <c r="DI126" s="1016"/>
      <c r="DJ126" s="1016"/>
      <c r="DK126" s="1016"/>
      <c r="DL126" s="1016">
        <v>454527</v>
      </c>
      <c r="DM126" s="1016"/>
      <c r="DN126" s="1016"/>
      <c r="DO126" s="1016"/>
      <c r="DP126" s="1016"/>
      <c r="DQ126" s="1016">
        <v>452547</v>
      </c>
      <c r="DR126" s="1016"/>
      <c r="DS126" s="1016"/>
      <c r="DT126" s="1016"/>
      <c r="DU126" s="1016"/>
      <c r="DV126" s="1017">
        <v>3</v>
      </c>
      <c r="DW126" s="1017"/>
      <c r="DX126" s="1017"/>
      <c r="DY126" s="1017"/>
      <c r="DZ126" s="1018"/>
    </row>
    <row r="127" spans="1:130" s="248" customFormat="1" ht="26.25" customHeight="1" x14ac:dyDescent="0.15">
      <c r="A127" s="1156"/>
      <c r="B127" s="1044"/>
      <c r="C127" s="1098" t="s">
        <v>487</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439</v>
      </c>
      <c r="AB127" s="1055"/>
      <c r="AC127" s="1055"/>
      <c r="AD127" s="1055"/>
      <c r="AE127" s="1056"/>
      <c r="AF127" s="1057" t="s">
        <v>446</v>
      </c>
      <c r="AG127" s="1055"/>
      <c r="AH127" s="1055"/>
      <c r="AI127" s="1055"/>
      <c r="AJ127" s="1056"/>
      <c r="AK127" s="1057" t="s">
        <v>438</v>
      </c>
      <c r="AL127" s="1055"/>
      <c r="AM127" s="1055"/>
      <c r="AN127" s="1055"/>
      <c r="AO127" s="1056"/>
      <c r="AP127" s="1058" t="s">
        <v>438</v>
      </c>
      <c r="AQ127" s="1059"/>
      <c r="AR127" s="1059"/>
      <c r="AS127" s="1059"/>
      <c r="AT127" s="1060"/>
      <c r="AU127" s="284"/>
      <c r="AV127" s="284"/>
      <c r="AW127" s="284"/>
      <c r="AX127" s="1128" t="s">
        <v>488</v>
      </c>
      <c r="AY127" s="1129"/>
      <c r="AZ127" s="1129"/>
      <c r="BA127" s="1129"/>
      <c r="BB127" s="1129"/>
      <c r="BC127" s="1129"/>
      <c r="BD127" s="1129"/>
      <c r="BE127" s="1130"/>
      <c r="BF127" s="1131" t="s">
        <v>489</v>
      </c>
      <c r="BG127" s="1129"/>
      <c r="BH127" s="1129"/>
      <c r="BI127" s="1129"/>
      <c r="BJ127" s="1129"/>
      <c r="BK127" s="1129"/>
      <c r="BL127" s="1130"/>
      <c r="BM127" s="1131" t="s">
        <v>490</v>
      </c>
      <c r="BN127" s="1129"/>
      <c r="BO127" s="1129"/>
      <c r="BP127" s="1129"/>
      <c r="BQ127" s="1129"/>
      <c r="BR127" s="1129"/>
      <c r="BS127" s="1130"/>
      <c r="BT127" s="1131" t="s">
        <v>491</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492</v>
      </c>
      <c r="CQ127" s="1046"/>
      <c r="CR127" s="1046"/>
      <c r="CS127" s="1046"/>
      <c r="CT127" s="1046"/>
      <c r="CU127" s="1046"/>
      <c r="CV127" s="1046"/>
      <c r="CW127" s="1046"/>
      <c r="CX127" s="1046"/>
      <c r="CY127" s="1046"/>
      <c r="CZ127" s="1046"/>
      <c r="DA127" s="1046"/>
      <c r="DB127" s="1046"/>
      <c r="DC127" s="1046"/>
      <c r="DD127" s="1046"/>
      <c r="DE127" s="1046"/>
      <c r="DF127" s="1047"/>
      <c r="DG127" s="1015" t="s">
        <v>439</v>
      </c>
      <c r="DH127" s="1016"/>
      <c r="DI127" s="1016"/>
      <c r="DJ127" s="1016"/>
      <c r="DK127" s="1016"/>
      <c r="DL127" s="1016" t="s">
        <v>446</v>
      </c>
      <c r="DM127" s="1016"/>
      <c r="DN127" s="1016"/>
      <c r="DO127" s="1016"/>
      <c r="DP127" s="1016"/>
      <c r="DQ127" s="1016" t="s">
        <v>446</v>
      </c>
      <c r="DR127" s="1016"/>
      <c r="DS127" s="1016"/>
      <c r="DT127" s="1016"/>
      <c r="DU127" s="1016"/>
      <c r="DV127" s="1017" t="s">
        <v>438</v>
      </c>
      <c r="DW127" s="1017"/>
      <c r="DX127" s="1017"/>
      <c r="DY127" s="1017"/>
      <c r="DZ127" s="1018"/>
    </row>
    <row r="128" spans="1:130" s="248" customFormat="1" ht="26.25" customHeight="1" thickBot="1" x14ac:dyDescent="0.2">
      <c r="A128" s="1139" t="s">
        <v>493</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494</v>
      </c>
      <c r="X128" s="1141"/>
      <c r="Y128" s="1141"/>
      <c r="Z128" s="1142"/>
      <c r="AA128" s="1143">
        <v>485471</v>
      </c>
      <c r="AB128" s="1144"/>
      <c r="AC128" s="1144"/>
      <c r="AD128" s="1144"/>
      <c r="AE128" s="1145"/>
      <c r="AF128" s="1146">
        <v>506209</v>
      </c>
      <c r="AG128" s="1144"/>
      <c r="AH128" s="1144"/>
      <c r="AI128" s="1144"/>
      <c r="AJ128" s="1145"/>
      <c r="AK128" s="1146">
        <v>456514</v>
      </c>
      <c r="AL128" s="1144"/>
      <c r="AM128" s="1144"/>
      <c r="AN128" s="1144"/>
      <c r="AO128" s="1145"/>
      <c r="AP128" s="1147"/>
      <c r="AQ128" s="1148"/>
      <c r="AR128" s="1148"/>
      <c r="AS128" s="1148"/>
      <c r="AT128" s="1149"/>
      <c r="AU128" s="284"/>
      <c r="AV128" s="284"/>
      <c r="AW128" s="284"/>
      <c r="AX128" s="984" t="s">
        <v>495</v>
      </c>
      <c r="AY128" s="985"/>
      <c r="AZ128" s="985"/>
      <c r="BA128" s="985"/>
      <c r="BB128" s="985"/>
      <c r="BC128" s="985"/>
      <c r="BD128" s="985"/>
      <c r="BE128" s="986"/>
      <c r="BF128" s="1150" t="s">
        <v>441</v>
      </c>
      <c r="BG128" s="1151"/>
      <c r="BH128" s="1151"/>
      <c r="BI128" s="1151"/>
      <c r="BJ128" s="1151"/>
      <c r="BK128" s="1151"/>
      <c r="BL128" s="1152"/>
      <c r="BM128" s="1150">
        <v>12.59</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496</v>
      </c>
      <c r="CQ128" s="1133"/>
      <c r="CR128" s="1133"/>
      <c r="CS128" s="1133"/>
      <c r="CT128" s="1133"/>
      <c r="CU128" s="1133"/>
      <c r="CV128" s="1133"/>
      <c r="CW128" s="1133"/>
      <c r="CX128" s="1133"/>
      <c r="CY128" s="1133"/>
      <c r="CZ128" s="1133"/>
      <c r="DA128" s="1133"/>
      <c r="DB128" s="1133"/>
      <c r="DC128" s="1133"/>
      <c r="DD128" s="1133"/>
      <c r="DE128" s="1133"/>
      <c r="DF128" s="1134"/>
      <c r="DG128" s="1135" t="s">
        <v>438</v>
      </c>
      <c r="DH128" s="1136"/>
      <c r="DI128" s="1136"/>
      <c r="DJ128" s="1136"/>
      <c r="DK128" s="1136"/>
      <c r="DL128" s="1136" t="s">
        <v>441</v>
      </c>
      <c r="DM128" s="1136"/>
      <c r="DN128" s="1136"/>
      <c r="DO128" s="1136"/>
      <c r="DP128" s="1136"/>
      <c r="DQ128" s="1136" t="s">
        <v>438</v>
      </c>
      <c r="DR128" s="1136"/>
      <c r="DS128" s="1136"/>
      <c r="DT128" s="1136"/>
      <c r="DU128" s="1136"/>
      <c r="DV128" s="1137" t="s">
        <v>441</v>
      </c>
      <c r="DW128" s="1137"/>
      <c r="DX128" s="1137"/>
      <c r="DY128" s="1137"/>
      <c r="DZ128" s="1138"/>
    </row>
    <row r="129" spans="1:131" s="248" customFormat="1" ht="26.25" customHeight="1" x14ac:dyDescent="0.15">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497</v>
      </c>
      <c r="X129" s="1170"/>
      <c r="Y129" s="1170"/>
      <c r="Z129" s="1171"/>
      <c r="AA129" s="1054">
        <v>17941840</v>
      </c>
      <c r="AB129" s="1055"/>
      <c r="AC129" s="1055"/>
      <c r="AD129" s="1055"/>
      <c r="AE129" s="1056"/>
      <c r="AF129" s="1057">
        <v>17738181</v>
      </c>
      <c r="AG129" s="1055"/>
      <c r="AH129" s="1055"/>
      <c r="AI129" s="1055"/>
      <c r="AJ129" s="1056"/>
      <c r="AK129" s="1057">
        <v>18098961</v>
      </c>
      <c r="AL129" s="1055"/>
      <c r="AM129" s="1055"/>
      <c r="AN129" s="1055"/>
      <c r="AO129" s="1056"/>
      <c r="AP129" s="1172"/>
      <c r="AQ129" s="1173"/>
      <c r="AR129" s="1173"/>
      <c r="AS129" s="1173"/>
      <c r="AT129" s="1174"/>
      <c r="AU129" s="286"/>
      <c r="AV129" s="286"/>
      <c r="AW129" s="286"/>
      <c r="AX129" s="1163" t="s">
        <v>498</v>
      </c>
      <c r="AY129" s="1046"/>
      <c r="AZ129" s="1046"/>
      <c r="BA129" s="1046"/>
      <c r="BB129" s="1046"/>
      <c r="BC129" s="1046"/>
      <c r="BD129" s="1046"/>
      <c r="BE129" s="1047"/>
      <c r="BF129" s="1164" t="s">
        <v>390</v>
      </c>
      <c r="BG129" s="1165"/>
      <c r="BH129" s="1165"/>
      <c r="BI129" s="1165"/>
      <c r="BJ129" s="1165"/>
      <c r="BK129" s="1165"/>
      <c r="BL129" s="1166"/>
      <c r="BM129" s="1164">
        <v>17.59</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499</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500</v>
      </c>
      <c r="X130" s="1170"/>
      <c r="Y130" s="1170"/>
      <c r="Z130" s="1171"/>
      <c r="AA130" s="1054">
        <v>3093947</v>
      </c>
      <c r="AB130" s="1055"/>
      <c r="AC130" s="1055"/>
      <c r="AD130" s="1055"/>
      <c r="AE130" s="1056"/>
      <c r="AF130" s="1057">
        <v>3072219</v>
      </c>
      <c r="AG130" s="1055"/>
      <c r="AH130" s="1055"/>
      <c r="AI130" s="1055"/>
      <c r="AJ130" s="1056"/>
      <c r="AK130" s="1057">
        <v>3082509</v>
      </c>
      <c r="AL130" s="1055"/>
      <c r="AM130" s="1055"/>
      <c r="AN130" s="1055"/>
      <c r="AO130" s="1056"/>
      <c r="AP130" s="1172"/>
      <c r="AQ130" s="1173"/>
      <c r="AR130" s="1173"/>
      <c r="AS130" s="1173"/>
      <c r="AT130" s="1174"/>
      <c r="AU130" s="286"/>
      <c r="AV130" s="286"/>
      <c r="AW130" s="286"/>
      <c r="AX130" s="1163" t="s">
        <v>501</v>
      </c>
      <c r="AY130" s="1046"/>
      <c r="AZ130" s="1046"/>
      <c r="BA130" s="1046"/>
      <c r="BB130" s="1046"/>
      <c r="BC130" s="1046"/>
      <c r="BD130" s="1046"/>
      <c r="BE130" s="1047"/>
      <c r="BF130" s="1200">
        <v>8.6999999999999993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502</v>
      </c>
      <c r="X131" s="1208"/>
      <c r="Y131" s="1208"/>
      <c r="Z131" s="1209"/>
      <c r="AA131" s="1101">
        <v>14847893</v>
      </c>
      <c r="AB131" s="1080"/>
      <c r="AC131" s="1080"/>
      <c r="AD131" s="1080"/>
      <c r="AE131" s="1081"/>
      <c r="AF131" s="1079">
        <v>14665962</v>
      </c>
      <c r="AG131" s="1080"/>
      <c r="AH131" s="1080"/>
      <c r="AI131" s="1080"/>
      <c r="AJ131" s="1081"/>
      <c r="AK131" s="1079">
        <v>15016452</v>
      </c>
      <c r="AL131" s="1080"/>
      <c r="AM131" s="1080"/>
      <c r="AN131" s="1080"/>
      <c r="AO131" s="1081"/>
      <c r="AP131" s="1210"/>
      <c r="AQ131" s="1211"/>
      <c r="AR131" s="1211"/>
      <c r="AS131" s="1211"/>
      <c r="AT131" s="1212"/>
      <c r="AU131" s="286"/>
      <c r="AV131" s="286"/>
      <c r="AW131" s="286"/>
      <c r="AX131" s="1182" t="s">
        <v>503</v>
      </c>
      <c r="AY131" s="1133"/>
      <c r="AZ131" s="1133"/>
      <c r="BA131" s="1133"/>
      <c r="BB131" s="1133"/>
      <c r="BC131" s="1133"/>
      <c r="BD131" s="1133"/>
      <c r="BE131" s="1134"/>
      <c r="BF131" s="1183">
        <v>92.7</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504</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505</v>
      </c>
      <c r="W132" s="1193"/>
      <c r="X132" s="1193"/>
      <c r="Y132" s="1193"/>
      <c r="Z132" s="1194"/>
      <c r="AA132" s="1195">
        <v>8.4712154109999993</v>
      </c>
      <c r="AB132" s="1196"/>
      <c r="AC132" s="1196"/>
      <c r="AD132" s="1196"/>
      <c r="AE132" s="1197"/>
      <c r="AF132" s="1198">
        <v>8.3227339600000008</v>
      </c>
      <c r="AG132" s="1196"/>
      <c r="AH132" s="1196"/>
      <c r="AI132" s="1196"/>
      <c r="AJ132" s="1197"/>
      <c r="AK132" s="1198">
        <v>9.4311692269999998</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506</v>
      </c>
      <c r="W133" s="1176"/>
      <c r="X133" s="1176"/>
      <c r="Y133" s="1176"/>
      <c r="Z133" s="1177"/>
      <c r="AA133" s="1178">
        <v>8.3000000000000007</v>
      </c>
      <c r="AB133" s="1179"/>
      <c r="AC133" s="1179"/>
      <c r="AD133" s="1179"/>
      <c r="AE133" s="1180"/>
      <c r="AF133" s="1178">
        <v>8.5</v>
      </c>
      <c r="AG133" s="1179"/>
      <c r="AH133" s="1179"/>
      <c r="AI133" s="1179"/>
      <c r="AJ133" s="1180"/>
      <c r="AK133" s="1178">
        <v>8.6999999999999993</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4Rneesfe4I8JCk/IIWEYz8g0/Z3rJs2C1OSeCPckbPHBc83ZoeAMEHFU11dajck+SyNFwAtvqUnYRu9h8kAhA==" saltValue="cGy+QPEh7Uut0voP3eCxI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60" zoomScaleNormal="8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x/VIdtrMomaATDTufqnIkXxZ/W/T7UUTg6HTBpZEfbOXUAXfo39BenPgkaM6mZWnz+lg8dCHP+bf33atfZFZWg==" saltValue="265/POuXhmhh/ZOdXfo5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60" zoomScaleNormal="6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68Ywyb7R0Nx4tFNzDFJkmU91OjMDyPB4hjbn02QeMfgBbSiHiyNCK289czd+icVlsToBnz2iH25SP/sf6FWatw==" saltValue="qWIDu92jBcZBD8TVY3pRE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515</v>
      </c>
      <c r="AL9" s="1216"/>
      <c r="AM9" s="1216"/>
      <c r="AN9" s="1217"/>
      <c r="AO9" s="314">
        <v>5022811</v>
      </c>
      <c r="AP9" s="314">
        <v>76911</v>
      </c>
      <c r="AQ9" s="315">
        <v>70597</v>
      </c>
      <c r="AR9" s="316">
        <v>8.9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516</v>
      </c>
      <c r="AL10" s="1216"/>
      <c r="AM10" s="1216"/>
      <c r="AN10" s="1217"/>
      <c r="AO10" s="317">
        <v>49941</v>
      </c>
      <c r="AP10" s="317">
        <v>765</v>
      </c>
      <c r="AQ10" s="318">
        <v>6273</v>
      </c>
      <c r="AR10" s="319">
        <v>-87.8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517</v>
      </c>
      <c r="AL11" s="1216"/>
      <c r="AM11" s="1216"/>
      <c r="AN11" s="1217"/>
      <c r="AO11" s="317">
        <v>329451</v>
      </c>
      <c r="AP11" s="317">
        <v>5045</v>
      </c>
      <c r="AQ11" s="318">
        <v>1314</v>
      </c>
      <c r="AR11" s="319">
        <v>283.89999999999998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518</v>
      </c>
      <c r="AL12" s="1216"/>
      <c r="AM12" s="1216"/>
      <c r="AN12" s="1217"/>
      <c r="AO12" s="317" t="s">
        <v>519</v>
      </c>
      <c r="AP12" s="317" t="s">
        <v>519</v>
      </c>
      <c r="AQ12" s="318">
        <v>3</v>
      </c>
      <c r="AR12" s="319" t="s">
        <v>519</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520</v>
      </c>
      <c r="AL13" s="1216"/>
      <c r="AM13" s="1216"/>
      <c r="AN13" s="1217"/>
      <c r="AO13" s="317">
        <v>77898</v>
      </c>
      <c r="AP13" s="317">
        <v>1193</v>
      </c>
      <c r="AQ13" s="318">
        <v>2424</v>
      </c>
      <c r="AR13" s="319">
        <v>-50.8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521</v>
      </c>
      <c r="AL14" s="1216"/>
      <c r="AM14" s="1216"/>
      <c r="AN14" s="1217"/>
      <c r="AO14" s="317">
        <v>24320</v>
      </c>
      <c r="AP14" s="317">
        <v>372</v>
      </c>
      <c r="AQ14" s="318">
        <v>1774</v>
      </c>
      <c r="AR14" s="319">
        <v>-79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522</v>
      </c>
      <c r="AL15" s="1222"/>
      <c r="AM15" s="1222"/>
      <c r="AN15" s="1223"/>
      <c r="AO15" s="317">
        <v>-224874</v>
      </c>
      <c r="AP15" s="317">
        <v>-3443</v>
      </c>
      <c r="AQ15" s="318">
        <v>-4858</v>
      </c>
      <c r="AR15" s="319">
        <v>-29.1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5279547</v>
      </c>
      <c r="AP16" s="317">
        <v>80842</v>
      </c>
      <c r="AQ16" s="318">
        <v>77526</v>
      </c>
      <c r="AR16" s="319">
        <v>4.3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527</v>
      </c>
      <c r="AL21" s="1225"/>
      <c r="AM21" s="1225"/>
      <c r="AN21" s="1226"/>
      <c r="AO21" s="330">
        <v>8.77</v>
      </c>
      <c r="AP21" s="331">
        <v>7.31</v>
      </c>
      <c r="AQ21" s="332">
        <v>1.46</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528</v>
      </c>
      <c r="AL22" s="1225"/>
      <c r="AM22" s="1225"/>
      <c r="AN22" s="1226"/>
      <c r="AO22" s="335">
        <v>97.3</v>
      </c>
      <c r="AP22" s="336">
        <v>98.5</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532</v>
      </c>
      <c r="AL32" s="1219"/>
      <c r="AM32" s="1219"/>
      <c r="AN32" s="1220"/>
      <c r="AO32" s="345">
        <v>3273134</v>
      </c>
      <c r="AP32" s="345">
        <v>50119</v>
      </c>
      <c r="AQ32" s="346">
        <v>38968</v>
      </c>
      <c r="AR32" s="347">
        <v>28.6</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533</v>
      </c>
      <c r="AL33" s="1219"/>
      <c r="AM33" s="1219"/>
      <c r="AN33" s="1220"/>
      <c r="AO33" s="345" t="s">
        <v>519</v>
      </c>
      <c r="AP33" s="345" t="s">
        <v>519</v>
      </c>
      <c r="AQ33" s="346" t="s">
        <v>519</v>
      </c>
      <c r="AR33" s="347" t="s">
        <v>519</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534</v>
      </c>
      <c r="AL34" s="1219"/>
      <c r="AM34" s="1219"/>
      <c r="AN34" s="1220"/>
      <c r="AO34" s="345" t="s">
        <v>519</v>
      </c>
      <c r="AP34" s="345" t="s">
        <v>519</v>
      </c>
      <c r="AQ34" s="346">
        <v>58</v>
      </c>
      <c r="AR34" s="347" t="s">
        <v>519</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535</v>
      </c>
      <c r="AL35" s="1219"/>
      <c r="AM35" s="1219"/>
      <c r="AN35" s="1220"/>
      <c r="AO35" s="345">
        <v>1661916</v>
      </c>
      <c r="AP35" s="345">
        <v>25448</v>
      </c>
      <c r="AQ35" s="346">
        <v>12321</v>
      </c>
      <c r="AR35" s="347">
        <v>106.5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536</v>
      </c>
      <c r="AL36" s="1219"/>
      <c r="AM36" s="1219"/>
      <c r="AN36" s="1220"/>
      <c r="AO36" s="345">
        <v>464</v>
      </c>
      <c r="AP36" s="345">
        <v>7</v>
      </c>
      <c r="AQ36" s="346">
        <v>1771</v>
      </c>
      <c r="AR36" s="347">
        <v>-99.6</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537</v>
      </c>
      <c r="AL37" s="1219"/>
      <c r="AM37" s="1219"/>
      <c r="AN37" s="1220"/>
      <c r="AO37" s="345">
        <v>19736</v>
      </c>
      <c r="AP37" s="345">
        <v>302</v>
      </c>
      <c r="AQ37" s="346">
        <v>588</v>
      </c>
      <c r="AR37" s="347">
        <v>-48.6</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538</v>
      </c>
      <c r="AL38" s="1228"/>
      <c r="AM38" s="1228"/>
      <c r="AN38" s="1229"/>
      <c r="AO38" s="348" t="s">
        <v>519</v>
      </c>
      <c r="AP38" s="348" t="s">
        <v>519</v>
      </c>
      <c r="AQ38" s="349">
        <v>1</v>
      </c>
      <c r="AR38" s="337" t="s">
        <v>519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539</v>
      </c>
      <c r="AL39" s="1228"/>
      <c r="AM39" s="1228"/>
      <c r="AN39" s="1229"/>
      <c r="AO39" s="345">
        <v>-456514</v>
      </c>
      <c r="AP39" s="345">
        <v>-6990</v>
      </c>
      <c r="AQ39" s="346">
        <v>-5205</v>
      </c>
      <c r="AR39" s="347">
        <v>34.299999999999997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540</v>
      </c>
      <c r="AL40" s="1219"/>
      <c r="AM40" s="1219"/>
      <c r="AN40" s="1220"/>
      <c r="AO40" s="345">
        <v>-3082509</v>
      </c>
      <c r="AP40" s="345">
        <v>-47200</v>
      </c>
      <c r="AQ40" s="346">
        <v>-35431</v>
      </c>
      <c r="AR40" s="347">
        <v>33.200000000000003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297</v>
      </c>
      <c r="AL41" s="1231"/>
      <c r="AM41" s="1231"/>
      <c r="AN41" s="1232"/>
      <c r="AO41" s="345">
        <v>1416227</v>
      </c>
      <c r="AP41" s="345">
        <v>21686</v>
      </c>
      <c r="AQ41" s="346">
        <v>13072</v>
      </c>
      <c r="AR41" s="347">
        <v>65.900000000000006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510</v>
      </c>
      <c r="AN49" s="1235" t="s">
        <v>544</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4077431</v>
      </c>
      <c r="AN51" s="367">
        <v>59352</v>
      </c>
      <c r="AO51" s="368">
        <v>70.400000000000006</v>
      </c>
      <c r="AP51" s="369">
        <v>57295</v>
      </c>
      <c r="AQ51" s="370">
        <v>5.7</v>
      </c>
      <c r="AR51" s="371">
        <v>64.7</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2026789</v>
      </c>
      <c r="AN52" s="375">
        <v>29502</v>
      </c>
      <c r="AO52" s="376">
        <v>121.6</v>
      </c>
      <c r="AP52" s="377">
        <v>32771</v>
      </c>
      <c r="AQ52" s="378">
        <v>10.4</v>
      </c>
      <c r="AR52" s="379">
        <v>111.2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3018636</v>
      </c>
      <c r="AN53" s="367">
        <v>44396</v>
      </c>
      <c r="AO53" s="368">
        <v>-25.2</v>
      </c>
      <c r="AP53" s="369">
        <v>54110</v>
      </c>
      <c r="AQ53" s="370">
        <v>-5.6</v>
      </c>
      <c r="AR53" s="371">
        <v>-19.600000000000001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1858979</v>
      </c>
      <c r="AN54" s="375">
        <v>27341</v>
      </c>
      <c r="AO54" s="376">
        <v>-7.3</v>
      </c>
      <c r="AP54" s="377">
        <v>30620</v>
      </c>
      <c r="AQ54" s="378">
        <v>-6.6</v>
      </c>
      <c r="AR54" s="379">
        <v>-0.7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3489743</v>
      </c>
      <c r="AN55" s="367">
        <v>51914</v>
      </c>
      <c r="AO55" s="368">
        <v>16.899999999999999</v>
      </c>
      <c r="AP55" s="369">
        <v>54684</v>
      </c>
      <c r="AQ55" s="370">
        <v>1.1000000000000001</v>
      </c>
      <c r="AR55" s="371">
        <v>15.8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2038628</v>
      </c>
      <c r="AN56" s="375">
        <v>30327</v>
      </c>
      <c r="AO56" s="376">
        <v>10.9</v>
      </c>
      <c r="AP56" s="377">
        <v>32829</v>
      </c>
      <c r="AQ56" s="378">
        <v>7.2</v>
      </c>
      <c r="AR56" s="379">
        <v>3.7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4208800</v>
      </c>
      <c r="AN57" s="367">
        <v>63433</v>
      </c>
      <c r="AO57" s="368">
        <v>22.2</v>
      </c>
      <c r="AP57" s="369">
        <v>62383</v>
      </c>
      <c r="AQ57" s="370">
        <v>14.1</v>
      </c>
      <c r="AR57" s="371">
        <v>8.1</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2407993</v>
      </c>
      <c r="AN58" s="375">
        <v>36292</v>
      </c>
      <c r="AO58" s="376">
        <v>19.7</v>
      </c>
      <c r="AP58" s="377">
        <v>35325</v>
      </c>
      <c r="AQ58" s="378">
        <v>7.6</v>
      </c>
      <c r="AR58" s="379">
        <v>12.1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6752825</v>
      </c>
      <c r="AN59" s="367">
        <v>103401</v>
      </c>
      <c r="AO59" s="368">
        <v>63</v>
      </c>
      <c r="AP59" s="369">
        <v>63812</v>
      </c>
      <c r="AQ59" s="370">
        <v>2.2999999999999998</v>
      </c>
      <c r="AR59" s="371">
        <v>60.7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2534602</v>
      </c>
      <c r="AN60" s="375">
        <v>38811</v>
      </c>
      <c r="AO60" s="376">
        <v>6.9</v>
      </c>
      <c r="AP60" s="377">
        <v>33848</v>
      </c>
      <c r="AQ60" s="378">
        <v>-4.2</v>
      </c>
      <c r="AR60" s="379">
        <v>11.1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4309487</v>
      </c>
      <c r="AN61" s="382">
        <v>64499</v>
      </c>
      <c r="AO61" s="383">
        <v>29.5</v>
      </c>
      <c r="AP61" s="384">
        <v>58457</v>
      </c>
      <c r="AQ61" s="385">
        <v>3.5</v>
      </c>
      <c r="AR61" s="371">
        <v>26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2173398</v>
      </c>
      <c r="AN62" s="375">
        <v>32455</v>
      </c>
      <c r="AO62" s="376">
        <v>30.4</v>
      </c>
      <c r="AP62" s="377">
        <v>33079</v>
      </c>
      <c r="AQ62" s="378">
        <v>2.9</v>
      </c>
      <c r="AR62" s="379">
        <v>27.5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MxAMGG12U7NYOdwuX8mLjtnztkMKLkK4Ti/nVQlk15V6K9RzixadmodKyWW4HaAUv7Zy/4A6YFmaYw4C89wBwA==" saltValue="+iRZ6agFk2IDOCed9bQ3c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0" spans="125:125" ht="13.5" hidden="1" customHeight="1" x14ac:dyDescent="0.15"/>
    <row r="121" spans="125:125" ht="13.5" hidden="1" customHeight="1" x14ac:dyDescent="0.15">
      <c r="DU121" s="292"/>
    </row>
  </sheetData>
  <sheetProtection algorithmName="SHA-512" hashValue="e5VjcOn032J8LU7xX32VuUrm0JPT/H0Txif6dBdA0G18xtV1kZropFu2LmLML7blEqGvakcBF6r84/soPabJFQ==" saltValue="SXc1KaOkRfVt7pY0JziFGg=="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ks3TJH0Kb8GxMrbPVKrJAfTHq5FSSjdyowQeURBceHluLTs3lYVkHo+//bgphXw4cFNRLoil8ljHycDOqHQfkA==" saltValue="2ZmssZq2uM5vWCsGmbNnJ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90" zoomScaleNormal="9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8" t="s">
        <v>3</v>
      </c>
      <c r="D47" s="1238"/>
      <c r="E47" s="1239"/>
      <c r="F47" s="11">
        <v>20.18</v>
      </c>
      <c r="G47" s="12">
        <v>19.68</v>
      </c>
      <c r="H47" s="12">
        <v>19.02</v>
      </c>
      <c r="I47" s="12">
        <v>17.190000000000001</v>
      </c>
      <c r="J47" s="13">
        <v>12.77</v>
      </c>
    </row>
    <row r="48" spans="2:10" ht="57.75" customHeight="1" x14ac:dyDescent="0.15">
      <c r="B48" s="14"/>
      <c r="C48" s="1240" t="s">
        <v>4</v>
      </c>
      <c r="D48" s="1240"/>
      <c r="E48" s="1241"/>
      <c r="F48" s="15">
        <v>3.75</v>
      </c>
      <c r="G48" s="16">
        <v>4.72</v>
      </c>
      <c r="H48" s="16">
        <v>4.9800000000000004</v>
      </c>
      <c r="I48" s="16">
        <v>3.72</v>
      </c>
      <c r="J48" s="17">
        <v>4.38</v>
      </c>
    </row>
    <row r="49" spans="2:10" ht="57.75" customHeight="1" thickBot="1" x14ac:dyDescent="0.2">
      <c r="B49" s="18"/>
      <c r="C49" s="1242" t="s">
        <v>5</v>
      </c>
      <c r="D49" s="1242"/>
      <c r="E49" s="1243"/>
      <c r="F49" s="19" t="s">
        <v>565</v>
      </c>
      <c r="G49" s="20" t="s">
        <v>566</v>
      </c>
      <c r="H49" s="20" t="s">
        <v>567</v>
      </c>
      <c r="I49" s="20" t="s">
        <v>568</v>
      </c>
      <c r="J49" s="21" t="s">
        <v>569</v>
      </c>
    </row>
    <row r="50" spans="2:10" ht="13.5" customHeight="1" x14ac:dyDescent="0.15"/>
  </sheetData>
  <sheetProtection algorithmName="SHA-512" hashValue="hZ0wxL3amZqsT8Sk5zjdiwP9laY7ZydUugIL4GflT/fBPrU9L3Hrg597A11Id00/kfjX3p9a3GE4hwcSEUxwYw==" saltValue="dxbtDtw99XJmJOxLdatwm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2022-09-20T05:59:35Z</cp:lastPrinted>
  <dcterms:created xsi:type="dcterms:W3CDTF">2022-02-02T04:51:32Z</dcterms:created>
  <dcterms:modified xsi:type="dcterms:W3CDTF">2022-10-06T04:08:46Z</dcterms:modified>
  <cp:category/>
</cp:coreProperties>
</file>