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r\共有フォルダ\01総務部\030財政課\01財政係\D：財務\00：庶務\02：財政調査\01：財政調査・報告\04：財政状況資料集（3年）\R03\03_2回目\統合\"/>
    </mc:Choice>
  </mc:AlternateContent>
  <xr:revisionPtr revIDLastSave="0" documentId="13_ncr:1_{926838D0-0BF8-4E9E-9597-2AA057B2156F}" xr6:coauthVersionLast="47" xr6:coauthVersionMax="47" xr10:uidLastSave="{00000000-0000-0000-0000-000000000000}"/>
  <bookViews>
    <workbookView xWindow="285" yWindow="90" windowWidth="14430" windowHeight="1560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E34"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<sst xmlns="http://schemas.openxmlformats.org/spreadsheetml/2006/main" count="1110" uniqueCount="617">
  <si>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</si>
  <si>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</si>
  <si>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</si>
  <si>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</si>
  <si>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</si>
  <si>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</si>
  <si>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</si>
  <si>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</si>
  <si>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</si>
  <si>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</si>
  <si>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</si>
  <si>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</si>
  <si>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</si>
  <si>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</si>
  <si>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</si>
  <si>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</si>
  <si>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</si>
  <si>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</si>
  <si>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</si>
  <si>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</si>
  <si>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</si>
  <si>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</si>
  <si>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</si>
  <si>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</si>
  <si>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</si>
  <si>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</si>
  <si>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</si>
  <si>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</si>
  <si>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</si>
  <si>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</si>
  <si>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</si>
  <si>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</si>
  <si>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</si>
  <si>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</si>
  <si>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</si>
  <si>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</si>
  <si>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</si>
  <si>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</si>
  <si>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</si>
  <si>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</si>
  <si>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</si>
  <si>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</si>
  <si>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</si>
  <si>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</si>
  <si>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</si>
  <si>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</si>
  <si>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</si>
  <si>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</si>
  <si>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</si>
  <si>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</si>
  <si>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</si>
  <si>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</si>
  <si>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</si>
  <si>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</si>
  <si>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</si>
  <si>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</si>
  <si>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</si>
  <si>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</si>
  <si>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</si>
  <si>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</si>
  <si>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</si>
  <si>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</si>
  <si>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</si>
  <si>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</si>
  <si>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</si>
  <si>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</si>
  <si>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</si>
  <si>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</si>
  <si>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</si>
  <si>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</si>
  <si>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</si>
  <si>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</si>
  <si>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</si>
  <si>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</si>
  <si>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</si>
  <si>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</si>
  <si>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</si>
  <si>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</si>
  <si>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</si>
  <si>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</si>
  <si>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</si>
  <si>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</si>
  <si>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</si>
  <si>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</si>
  <si>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</si>
  <si>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</si>
  <si>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</si>
  <si>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</si>
  <si>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</si>
  <si>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</si>
  <si>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</si>
  <si>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</si>
  <si>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</si>
  <si>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</si>
  <si>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</si>
  <si>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</si>
  <si>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</si>
  <si>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</si>
  <si>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</si>
  <si>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</si>
  <si>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</si>
  <si>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</si>
  <si>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</si>
  <si>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</si>
  <si>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</si>
  <si>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</si>
  <si>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</si>
  <si>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</si>
  <si>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</si>
  <si>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</si>
  <si>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</si>
  <si>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</si>
  <si>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</si>
  <si>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</si>
  <si>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</si>
  <si>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</si>
  <si>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</si>
  <si>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</si>
  <si>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</si>
  <si>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</si>
  <si>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</si>
  <si>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</si>
  <si>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</si>
  <si>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</si>
  <si>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</si>
  <si>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</si>
  <si>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</si>
  <si>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</si>
  <si>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</si>
  <si>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</si>
  <si>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</si>
  <si>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</si>
  <si>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</si>
  <si>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</si>
  <si>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</si>
  <si>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</si>
  <si>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</si>
  <si>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</si>
  <si>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</si>
  <si>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</si>
  <si>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</si>
  <si>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</si>
  <si>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</si>
  <si>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</si>
  <si>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</si>
  <si>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</si>
  <si>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</si>
  <si>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</si>
  <si>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</si>
  <si>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</si>
  <si>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</si>
  <si>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</si>
  <si>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</si>
  <si>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</si>
  <si>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</si>
  <si>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</si>
  <si>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</si>
  <si>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</si>
  <si>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</si>
  <si>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</si>
  <si>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</si>
  <si>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</si>
  <si>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</si>
  <si>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</si>
  <si>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</si>
  <si>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</si>
  <si>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</si>
  <si>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</si>
  <si>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</si>
  <si>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</si>
  <si>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</si>
  <si>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</si>
  <si>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</si>
  <si>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</si>
  <si>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</si>
  <si>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</si>
  <si>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</si>
  <si>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</si>
  <si>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</si>
  <si>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</si>
  <si>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</si>
  <si>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</si>
  <si>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</si>
  <si>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</si>
  <si>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</si>
  <si>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</si>
  <si>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</si>
  <si>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</si>
  <si>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</si>
  <si>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</si>
  <si>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</si>
  <si>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</si>
  <si>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</si>
  <si>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</si>
  <si>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</si>
  <si>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</si>
  <si>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</si>
  <si>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</si>
  <si>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</si>
  <si>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</si>
  <si>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</si>
  <si>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</si>
  <si>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</si>
  <si>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</si>
  <si>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</si>
  <si>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</si>
  <si>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</si>
  <si>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</si>
  <si>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</si>
  <si>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</si>
  <si>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石川県加賀市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</si>
  <si>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</si>
  <si>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</si>
  <si>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</si>
  <si>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</si>
  <si>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</si>
  <si>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</si>
  <si>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</si>
  <si>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</si>
  <si>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</si>
  <si>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</si>
  <si>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</si>
  <si>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</si>
  <si>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</si>
  <si>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</si>
  <si>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</si>
  <si>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</si>
  <si>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</si>
  <si>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</si>
  <si>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</si>
  <si>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</si>
  <si>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</si>
  <si>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</si>
  <si>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</si>
  <si>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</si>
  <si>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</si>
  <si>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</si>
  <si>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</si>
  <si>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</si>
  <si>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</si>
  <si>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</si>
  <si>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</si>
  <si>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</si>
  <si>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</si>
  <si>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</si>
  <si>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</si>
  <si>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</si>
  <si>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</si>
  <si>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</si>
  <si>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</si>
  <si>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</si>
  <si>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</si>
  <si>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</si>
  <si>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</si>
  <si>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</si>
  <si>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</si>
  <si>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</si>
  <si>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</si>
  <si>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</si>
  <si>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</si>
  <si>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</si>
  <si>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</si>
  <si>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</si>
  <si>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</si>
  <si>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</si>
  <si>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</si>
  <si>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</si>
  <si>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</si>
  <si>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</si>
  <si>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</si>
  <si>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</si>
  <si>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</si>
  <si>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</si>
  <si>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</si>
  <si>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</si>
  <si>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</si>
  <si>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</si>
  <si>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</si>
  <si>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</si>
  <si>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</si>
  <si>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</si>
  <si>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</si>
  <si>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</si>
  <si>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</si>
  <si>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</si>
  <si>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</si>
  <si>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</si>
  <si>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</si>
  <si>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</si>
  <si>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</si>
  <si>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</si>
  <si>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</si>
  <si>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</si>
  <si>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</si>
  <si>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</si>
  <si>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</si>
  <si>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</si>
  <si>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</si>
  <si>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</si>
  <si>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</si>
  <si>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</si>
  <si>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</si>
  <si>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</si>
  <si>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</si>
  <si>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</si>
  <si>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</si>
  <si>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</si>
  <si>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</si>
  <si>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</si>
  <si>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</si>
  <si>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</si>
  <si>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</si>
  <si>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</si>
  <si>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</si>
  <si>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</si>
  <si>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</si>
  <si>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</si>
  <si>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</si>
  <si>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</si>
  <si>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</si>
  <si>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</si>
  <si>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</si>
  <si>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</si>
  <si>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</si>
  <si>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</si>
  <si>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</si>
  <si>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</si>
  <si>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</si>
  <si>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</si>
  <si>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</si>
  <si>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</si>
  <si>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</si>
  <si>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</si>
  <si>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</si>
  <si>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</si>
  <si>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</si>
  <si>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</si>
  <si>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</si>
  <si>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</si>
  <si>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</si>
  <si>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</si>
  <si>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</si>
  <si>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</si>
  <si>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</si>
  <si>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</si>
  <si>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</si>
  <si>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</si>
  <si>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</si>
  <si>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</si>
  <si>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</si>
  <si>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</si>
  <si>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</si>
  <si>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</si>
  <si>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</si>
  <si>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</si>
  <si>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</si>
  <si>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</si>
  <si>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</si>
  <si>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</si>
  <si>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</si>
  <si>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</si>
  <si>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</si>
  <si>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</si>
  <si>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</si>
  <si>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石川県加賀市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</si>
  <si>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</si>
  <si>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</si>
  <si>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</si>
  <si>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</si>
  <si>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</si>
  <si>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</si>
  <si>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</si>
  <si>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</si>
  <si>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</si>
  <si>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</si>
  <si>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</si>
  <si>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</si>
  <si>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</si>
  <si>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</si>
  <si>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</si>
  <si>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</si>
  <si>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</si>
  <si>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</si>
  <si>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</si>
  <si>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</si>
  <si>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</si>
  <si>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</si>
  <si>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</si>
  <si>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</si>
  <si>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</si>
  <si>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</si>
  <si>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</si>
  <si>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</si>
  <si>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</si>
  <si>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</si>
  <si>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</si>
  <si>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</si>
  <si>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</si>
  <si>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</si>
  <si>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</si>
  <si>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</si>
  <si>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</si>
  <si>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</si>
  <si>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</si>
  <si>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</si>
  <si>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法適用企業</t>
    <phoneticPr fontId="5"/>
  </si>
  <si>
    <t>加賀市下水道事業会計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</si>
  <si>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</si>
  <si>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</si>
  <si>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</si>
  <si>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</si>
  <si>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</si>
  <si>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</si>
  <si>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</si>
  <si>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</si>
  <si>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</si>
  <si>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</si>
  <si>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</si>
  <si>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</si>
  <si>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</si>
  <si>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</si>
  <si>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</si>
  <si>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</si>
  <si>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</si>
  <si>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</si>
  <si>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</si>
  <si>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</si>
  <si>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</si>
  <si>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</si>
  <si>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</si>
  <si>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</si>
  <si>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</si>
  <si>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</si>
  <si>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</si>
  <si>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</si>
  <si>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</si>
  <si>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</si>
  <si>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</si>
  <si>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</si>
  <si>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</si>
  <si>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</si>
  <si>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</si>
  <si>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</si>
  <si>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</si>
  <si>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</si>
  <si>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</si>
  <si>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</si>
  <si>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</si>
  <si>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</si>
  <si>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</si>
  <si>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</si>
  <si>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</si>
  <si>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</si>
  <si>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</si>
  <si>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</si>
  <si>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</si>
  <si>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</si>
  <si>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</si>
  <si>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</si>
  <si>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</si>
  <si>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</si>
  <si>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</si>
  <si>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</si>
  <si>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</si>
  <si>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</si>
  <si>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</si>
  <si>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</si>
  <si>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</si>
  <si>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</si>
  <si>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</si>
  <si>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加賀市下水道事業会計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</si>
  <si>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</si>
  <si>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</si>
  <si>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加賀市病院事業会計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</si>
  <si>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</si>
  <si>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加賀市水道事業会計</t>
    <phoneticPr fontId="5"/>
  </si>
  <si>
    <t>(Ｆ)</t>
    <phoneticPr fontId="5"/>
  </si>
  <si>
    <t>加賀市介護保険特別会計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</si>
  <si>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</si>
  <si>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</si>
  <si>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</si>
  <si>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</si>
  <si>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</si>
  <si>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</si>
  <si>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</si>
  <si>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</si>
  <si>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</si>
  <si>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</si>
  <si>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</si>
  <si>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</si>
  <si>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</si>
  <si>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</si>
  <si>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</si>
  <si>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</si>
  <si>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</si>
  <si>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</si>
  <si>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</si>
  <si>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</si>
  <si>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</si>
  <si>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</si>
  <si>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</si>
  <si>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</si>
  <si>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</si>
  <si>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</si>
  <si>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</si>
  <si>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</si>
  <si>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</si>
  <si>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</si>
  <si>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</si>
  <si>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</si>
  <si>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</si>
  <si>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</si>
  <si>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</si>
  <si>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</si>
  <si>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</si>
  <si>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</si>
  <si>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</si>
  <si>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</si>
  <si>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</si>
  <si>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</si>
  <si>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</si>
  <si>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</si>
  <si>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</si>
  <si>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</si>
  <si>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</si>
  <si>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</si>
  <si>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</si>
  <si>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</si>
  <si>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</si>
  <si>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</si>
  <si>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</si>
  <si>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</si>
  <si>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</si>
  <si>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</si>
  <si>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</si>
  <si>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</si>
  <si>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</si>
  <si>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</si>
  <si>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</si>
  <si>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</si>
  <si>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</si>
  <si>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</si>
  <si>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</si>
  <si>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</si>
  <si>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</si>
  <si>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</si>
  <si>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</si>
  <si>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</si>
  <si>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</si>
  <si>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</si>
  <si>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</si>
  <si>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</si>
  <si>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</si>
  <si>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</si>
  <si>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</si>
  <si>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</si>
  <si>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</si>
  <si>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</si>
  <si>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</si>
  <si>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</si>
  <si>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</si>
  <si>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</si>
  <si>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</si>
  <si>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</si>
  <si>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</si>
  <si>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1.55</t>
  </si>
  <si>
    <t>▲ 2.81</t>
  </si>
  <si>
    <t>▲ 5.87</t>
  </si>
  <si>
    <t>▲ 5.18</t>
  </si>
  <si>
    <t>▲ 3.12</t>
  </si>
  <si>
    <t>加賀市水道事業会計</t>
  </si>
  <si>
    <t>一般会計</t>
  </si>
  <si>
    <t>加賀市介護保険特別会計</t>
  </si>
  <si>
    <t>加賀市病院事業会計</t>
  </si>
  <si>
    <t>加賀市国民健康保険特別会計</t>
  </si>
  <si>
    <t>加賀市下水道事業会計</t>
  </si>
  <si>
    <t>加賀市後期高齢者医療特別会計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</si>
  <si>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</si>
  <si>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</si>
  <si>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</si>
  <si>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</si>
  <si>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</si>
  <si>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</si>
  <si>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</si>
  <si>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</si>
  <si>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南加賀広域圏事務組合（一般会計）</t>
    <rPh sb="0" eb="3">
      <t>ミナミカガ</t>
    </rPh>
    <rPh sb="3" eb="10">
      <t>コウイキケンジムクミアイ</t>
    </rPh>
    <rPh sb="11" eb="15">
      <t>イッパンカイケイ</t>
    </rPh>
    <phoneticPr fontId="2"/>
  </si>
  <si>
    <t>南加賀広域圏事務組合（公設卸売市場事業）</t>
    <rPh sb="0" eb="3">
      <t>ミナミカガ</t>
    </rPh>
    <rPh sb="3" eb="10">
      <t>コウイキケンジムクミアイ</t>
    </rPh>
    <rPh sb="11" eb="15">
      <t>コウセツオロシウリ</t>
    </rPh>
    <rPh sb="15" eb="19">
      <t>イチバジギョウ</t>
    </rPh>
    <phoneticPr fontId="2"/>
  </si>
  <si>
    <t>南加賀広域圏事務組合（ふるさと振興事業）</t>
    <rPh sb="0" eb="1">
      <t>ミナミ</t>
    </rPh>
    <rPh sb="1" eb="3">
      <t>カガ</t>
    </rPh>
    <rPh sb="3" eb="6">
      <t>コウイキケン</t>
    </rPh>
    <rPh sb="6" eb="10">
      <t>ジムクミアイ</t>
    </rPh>
    <rPh sb="15" eb="19">
      <t>シンコウジギョウ</t>
    </rPh>
    <phoneticPr fontId="2"/>
  </si>
  <si>
    <t>南加賀広域圏事務組合（急病センター事業）</t>
    <rPh sb="0" eb="3">
      <t>ミナミカガ</t>
    </rPh>
    <rPh sb="3" eb="10">
      <t>コウイキケンジムクミアイ</t>
    </rPh>
    <rPh sb="11" eb="13">
      <t>キュウビョウ</t>
    </rPh>
    <rPh sb="17" eb="19">
      <t>ジギョウ</t>
    </rPh>
    <phoneticPr fontId="2"/>
  </si>
  <si>
    <t>石川県市町村消防団員等公務災害補償等組合</t>
    <rPh sb="0" eb="3">
      <t>イシカワケン</t>
    </rPh>
    <rPh sb="3" eb="6">
      <t>シチョウソン</t>
    </rPh>
    <rPh sb="6" eb="10">
      <t>ショウボウダンイン</t>
    </rPh>
    <rPh sb="10" eb="11">
      <t>トウ</t>
    </rPh>
    <rPh sb="11" eb="15">
      <t>コウムサイガイ</t>
    </rPh>
    <rPh sb="15" eb="18">
      <t>ホショウトウ</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</si>
  <si>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</si>
  <si>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石川県後期高齢者医療広域連合（一般会計）</t>
    <rPh sb="0" eb="3">
      <t>イシカワケン</t>
    </rPh>
    <rPh sb="3" eb="10">
      <t>コウキコウレイシャイリョウ</t>
    </rPh>
    <rPh sb="10" eb="14">
      <t>コウイキレンゴウ</t>
    </rPh>
    <rPh sb="15" eb="19">
      <t>イッパンカイケイ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</si>
  <si>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</si>
  <si>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</si>
  <si>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南加賀広域圏事務組合（獣肉処理加工施設事業）</t>
    <rPh sb="0" eb="3">
      <t>ミナミカガ</t>
    </rPh>
    <rPh sb="3" eb="10">
      <t>コウイキケンジムクミアイ</t>
    </rPh>
    <rPh sb="11" eb="15">
      <t>ジュウニクショリ</t>
    </rPh>
    <rPh sb="15" eb="17">
      <t>カコウ</t>
    </rPh>
    <rPh sb="17" eb="19">
      <t>シセツ</t>
    </rPh>
    <rPh sb="19" eb="21">
      <t>ジギョウ</t>
    </rPh>
    <phoneticPr fontId="2"/>
  </si>
  <si>
    <t>南加賀広域圏事務組合（し尿処理事業）</t>
    <rPh sb="0" eb="3">
      <t>ミナミカガ</t>
    </rPh>
    <rPh sb="3" eb="10">
      <t>コウイキケンジムクミアイ</t>
    </rPh>
    <rPh sb="12" eb="13">
      <t>ニョウ</t>
    </rPh>
    <rPh sb="13" eb="15">
      <t>ショリ</t>
    </rPh>
    <rPh sb="15" eb="17">
      <t>ジギョウ</t>
    </rPh>
    <phoneticPr fontId="2"/>
  </si>
  <si>
    <t>南加賀広域圏事務組合（斎場事業）</t>
    <rPh sb="0" eb="3">
      <t>ミナミカガ</t>
    </rPh>
    <rPh sb="3" eb="10">
      <t>コウイキケンジムクミアイ</t>
    </rPh>
    <rPh sb="11" eb="13">
      <t>サイジョウ</t>
    </rPh>
    <rPh sb="13" eb="15">
      <t>ジギョウ</t>
    </rPh>
    <phoneticPr fontId="2"/>
  </si>
  <si>
    <t>加賀市総合サービス株式会社</t>
    <rPh sb="0" eb="3">
      <t>カガシ</t>
    </rPh>
    <rPh sb="3" eb="5">
      <t>ソウゴウ</t>
    </rPh>
    <rPh sb="9" eb="13">
      <t>カブシキガイシャ</t>
    </rPh>
    <phoneticPr fontId="2"/>
  </si>
  <si>
    <t>加賀市土地開発公社</t>
    <rPh sb="0" eb="3">
      <t>カガシ</t>
    </rPh>
    <rPh sb="3" eb="9">
      <t>トチカイハツコウシャ</t>
    </rPh>
    <phoneticPr fontId="2"/>
  </si>
  <si>
    <t>○</t>
    <phoneticPr fontId="2"/>
  </si>
  <si>
    <t>まちづくり振興基金</t>
    <rPh sb="5" eb="9">
      <t>シンコウキキン</t>
    </rPh>
    <phoneticPr fontId="5"/>
  </si>
  <si>
    <t>重点事業推進基金</t>
    <rPh sb="0" eb="8">
      <t>ジュウテンジギョウスイシンキキン</t>
    </rPh>
    <phoneticPr fontId="5"/>
  </si>
  <si>
    <t>職員退職手当基金</t>
    <rPh sb="0" eb="8">
      <t>ショクインタイショクテアテキキン</t>
    </rPh>
    <phoneticPr fontId="5"/>
  </si>
  <si>
    <t>三森良二郎奨学基金</t>
    <rPh sb="0" eb="5">
      <t>ミツモリリョウジロウ</t>
    </rPh>
    <rPh sb="5" eb="9">
      <t>ショウガクキキン</t>
    </rPh>
    <phoneticPr fontId="5"/>
  </si>
  <si>
    <t>環境美化センター施設整備基金</t>
    <rPh sb="0" eb="4">
      <t>カンキョウビカ</t>
    </rPh>
    <rPh sb="8" eb="12">
      <t>シセツセイビ</t>
    </rPh>
    <rPh sb="12" eb="14">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</si>
  <si>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</si>
  <si>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</si>
  <si>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</si>
  <si>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財政調整基金をはじめとする各基金の活用などにより基金の残高が減少し、将来負担額が増加したことなどにより将来負担比率は増加している。
　有形固定資産減価償却率は類似団体よりやや高い傾向にある。主な要因としては公共施設の老朽化が進んでいることが挙げられる。今後は「公共施設マネジメント」に基づく施設の大規模修繕や建替え等の必要性が高まる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</si>
  <si>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</si>
  <si>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</si>
  <si>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</si>
  <si>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</si>
  <si>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</si>
  <si>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</si>
  <si>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単年度数値においては、繰上償還額及び借換債額を除いた市債の償還額の増加（比率の算定における分子の増加）などから、前年度より0.4ポイント増加しており、令和元年度からの3か年平均数値においては、前年度から0.4ポイント増加している。
　また、将来負担比率については、財政調整基金をはじめとする各基金の活用などにより基金の残高が減少し、将来負担額が増加したことにより、比率は増加している。
実質公債費比率及び将来負担比率ともに類似団体内平均値を上回っており、今後、起債事業の厳選及び地方債残高を抑制するとともに、特定目的基金の積増し・活用を行い、両比率の低下を図る。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</si>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</sst>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98EA77D9-3B98-44E6-8C42-2462B08EBC9B}"/>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DF41-4E5B-8926-ACB89EEA48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44396</c:v>
                </c:pt>
                <c:pt idx="1">
                  <c:v>51914</c:v>
                </c:pt>
                <c:pt idx="2">
                  <c:v>63433</c:v>
                </c:pt>
                <c:pt idx="3">
                  <c:v>103401</c:v>
                </c:pt>
                <c:pt idx="4">
                  <c:v>81209</c:v>
                </c:pt>
              </c:numCache>
            </c:numRef>
          </c:val>
          <c:smooth val="0"/>
          <c:extLst>
            <c:ext xmlns:c16="http://schemas.microsoft.com/office/drawing/2014/chart" uri="{C3380CC4-5D6E-409C-BE32-E72D297353CC}">
              <c16:uniqueId val="{00000001-DF41-4E5B-8926-ACB89EEA4872}"/>
            </c:ext>
          </c:extLst>
        </c:ser>
        <c:dLbls>
          <c:showLegendKey val="0"/>
          <c:showVal val="0"/>
          <c:showCatName val="0"/>
          <c:showSerName val="0"/>
          <c:showPercent val="0"/>
          <c:showBubbleSize val="0"/>
        </c:dLbls>
        <c:marker val="1"/>
        <c:smooth val="0"/>
        <c:axId val="99133080"/>
        <c:axId val="99133864"/>
      </c:lineChart>
      <c:catAx>
        <c:axId val="99133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33864"/>
        <c:crosses val="autoZero"/>
        <c:auto val="1"/>
        <c:lblAlgn val="ctr"/>
        <c:lblOffset val="100"/>
        <c:tickLblSkip val="1"/>
        <c:tickMarkSkip val="1"/>
        <c:noMultiLvlLbl val="0"/>
      </c:catAx>
      <c:valAx>
        <c:axId val="991338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33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4.72</c:v>
                </c:pt>
                <c:pt idx="1">
                  <c:v>4.9800000000000004</c:v>
                </c:pt>
                <c:pt idx="2">
                  <c:v>3.72</c:v>
                </c:pt>
                <c:pt idx="3">
                  <c:v>4.38</c:v>
                </c:pt>
                <c:pt idx="4">
                  <c:v>5.67</c:v>
                </c:pt>
              </c:numCache>
            </c:numRef>
          </c:val>
          <c:extLst>
            <c:ext xmlns:c16="http://schemas.microsoft.com/office/drawing/2014/chart" uri="{C3380CC4-5D6E-409C-BE32-E72D297353CC}">
              <c16:uniqueId val="{00000000-7D0D-4D10-A29B-0E7587CFBF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19.68</c:v>
                </c:pt>
                <c:pt idx="1">
                  <c:v>19.02</c:v>
                </c:pt>
                <c:pt idx="2">
                  <c:v>17.190000000000001</c:v>
                </c:pt>
                <c:pt idx="3">
                  <c:v>12.77</c:v>
                </c:pt>
                <c:pt idx="4">
                  <c:v>10</c:v>
                </c:pt>
              </c:numCache>
            </c:numRef>
          </c:val>
          <c:extLst>
            <c:ext xmlns:c16="http://schemas.microsoft.com/office/drawing/2014/chart" uri="{C3380CC4-5D6E-409C-BE32-E72D297353CC}">
              <c16:uniqueId val="{00000001-7D0D-4D10-A29B-0E7587CFBF3C}"/>
            </c:ext>
          </c:extLst>
        </c:ser>
        <c:dLbls>
          <c:showLegendKey val="0"/>
          <c:showVal val="0"/>
          <c:showCatName val="0"/>
          <c:showSerName val="0"/>
          <c:showPercent val="0"/>
          <c:showBubbleSize val="0"/>
        </c:dLbls>
        <c:gapWidth val="250"/>
        <c:overlap val="100"/>
        <c:axId val="99131120"/>
        <c:axId val="99129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-1.55</c:v>
                </c:pt>
                <c:pt idx="1">
                  <c:v>-2.81</c:v>
                </c:pt>
                <c:pt idx="2">
                  <c:v>-5.87</c:v>
                </c:pt>
                <c:pt idx="3">
                  <c:v>-5.18</c:v>
                </c:pt>
                <c:pt idx="4">
                  <c:v>-3.12</c:v>
                </c:pt>
              </c:numCache>
            </c:numRef>
          </c:val>
          <c:smooth val="0"/>
          <c:extLst>
            <c:ext xmlns:c16="http://schemas.microsoft.com/office/drawing/2014/chart" uri="{C3380CC4-5D6E-409C-BE32-E72D297353CC}">
              <c16:uniqueId val="{00000002-7D0D-4D10-A29B-0E7587CFBF3C}"/>
            </c:ext>
          </c:extLst>
        </c:ser>
        <c:dLbls>
          <c:showLegendKey val="0"/>
          <c:showVal val="0"/>
          <c:showCatName val="0"/>
          <c:showSerName val="0"/>
          <c:showPercent val="0"/>
          <c:showBubbleSize val="0"/>
        </c:dLbls>
        <c:marker val="1"/>
        <c:smooth val="0"/>
        <c:axId val="99131120"/>
        <c:axId val="99129944"/>
      </c:lineChart>
      <c:catAx>
        <c:axId val="9913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129944"/>
        <c:crosses val="autoZero"/>
        <c:auto val="1"/>
        <c:lblAlgn val="ctr"/>
        <c:lblOffset val="100"/>
        <c:tickLblSkip val="1"/>
        <c:tickMarkSkip val="1"/>
        <c:noMultiLvlLbl val="0"/>
      </c:catAx>
      <c:valAx>
        <c:axId val="99129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3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6F-45B8-99FC-CC23EE3554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6F-45B8-99FC-CC23EE3554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6F-45B8-99FC-CC23EE355449}"/>
            </c:ext>
          </c:extLst>
        </c:ser>
        <c:ser>
          <c:idx val="3"/>
          <c:order val="3"/>
          <c:tx>
            <c:strRef>
              <c:f>データシート!$A$30</c:f>
              <c:strCache>
                <c:ptCount val="1"/>
                <c:pt idx="0">
                  <c:v>加賀市後期高齢者医療特別会計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656F-45B8-99FC-CC23EE355449}"/>
            </c:ext>
          </c:extLst>
        </c:ser>
        <c:ser>
          <c:idx val="4"/>
          <c:order val="4"/>
          <c:tx>
            <c:strRef>
              <c:f>データシート!$A$31</c:f>
              <c:strCache>
                <c:ptCount val="1"/>
                <c:pt idx="0">
                  <c:v>加賀市下水道事業会計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c:v>
                </c:pt>
                <c:pt idx="2">
                  <c:v>#N/A</c:v>
                </c:pt>
                <c:pt idx="3">
                  <c:v>0.52</c:v>
                </c:pt>
                <c:pt idx="4">
                  <c:v>#N/A</c:v>
                </c:pt>
                <c:pt idx="5">
                  <c:v>0.1</c:v>
                </c:pt>
                <c:pt idx="6">
                  <c:v>#N/A</c:v>
                </c:pt>
                <c:pt idx="7">
                  <c:v>0.46</c:v>
                </c:pt>
                <c:pt idx="8">
                  <c:v>#N/A</c:v>
                </c:pt>
                <c:pt idx="9">
                  <c:v>0.21</c:v>
                </c:pt>
              </c:numCache>
            </c:numRef>
          </c:val>
          <c:extLst>
            <c:ext xmlns:c16="http://schemas.microsoft.com/office/drawing/2014/chart" uri="{C3380CC4-5D6E-409C-BE32-E72D297353CC}">
              <c16:uniqueId val="{00000004-656F-45B8-99FC-CC23EE355449}"/>
            </c:ext>
          </c:extLst>
        </c:ser>
        <c:ser>
          <c:idx val="5"/>
          <c:order val="5"/>
          <c:tx>
            <c:strRef>
              <c:f>データシート!$A$32</c:f>
              <c:strCache>
                <c:ptCount val="1"/>
                <c:pt idx="0">
                  <c:v>加賀市国民健康保険特別会計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2.4700000000000002</c:v>
                </c:pt>
                <c:pt idx="2">
                  <c:v>#N/A</c:v>
                </c:pt>
                <c:pt idx="3">
                  <c:v>0.56999999999999995</c:v>
                </c:pt>
                <c:pt idx="4">
                  <c:v>#N/A</c:v>
                </c:pt>
                <c:pt idx="5">
                  <c:v>0.11</c:v>
                </c:pt>
                <c:pt idx="6">
                  <c:v>#N/A</c:v>
                </c:pt>
                <c:pt idx="7">
                  <c:v>0.21</c:v>
                </c:pt>
                <c:pt idx="8">
                  <c:v>#N/A</c:v>
                </c:pt>
                <c:pt idx="9">
                  <c:v>0.28999999999999998</c:v>
                </c:pt>
              </c:numCache>
            </c:numRef>
          </c:val>
          <c:extLst>
            <c:ext xmlns:c16="http://schemas.microsoft.com/office/drawing/2014/chart" uri="{C3380CC4-5D6E-409C-BE32-E72D297353CC}">
              <c16:uniqueId val="{00000005-656F-45B8-99FC-CC23EE355449}"/>
            </c:ext>
          </c:extLst>
        </c:ser>
        <c:ser>
          <c:idx val="6"/>
          <c:order val="6"/>
          <c:tx>
            <c:strRef>
              <c:f>データシート!$A$33</c:f>
              <c:strCache>
                <c:ptCount val="1"/>
                <c:pt idx="0">
                  <c:v>加賀市病院事業会計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5.2</c:v>
                </c:pt>
                <c:pt idx="2">
                  <c:v>#N/A</c:v>
                </c:pt>
                <c:pt idx="3">
                  <c:v>4.4800000000000004</c:v>
                </c:pt>
                <c:pt idx="4">
                  <c:v>#N/A</c:v>
                </c:pt>
                <c:pt idx="5">
                  <c:v>3.67</c:v>
                </c:pt>
                <c:pt idx="6">
                  <c:v>#N/A</c:v>
                </c:pt>
                <c:pt idx="7">
                  <c:v>0.7</c:v>
                </c:pt>
                <c:pt idx="8">
                  <c:v>#N/A</c:v>
                </c:pt>
                <c:pt idx="9">
                  <c:v>0.76</c:v>
                </c:pt>
              </c:numCache>
            </c:numRef>
          </c:val>
          <c:extLst>
            <c:ext xmlns:c16="http://schemas.microsoft.com/office/drawing/2014/chart" uri="{C3380CC4-5D6E-409C-BE32-E72D297353CC}">
              <c16:uniqueId val="{00000006-656F-45B8-99FC-CC23EE355449}"/>
            </c:ext>
          </c:extLst>
        </c:ser>
        <c:ser>
          <c:idx val="7"/>
          <c:order val="7"/>
          <c:tx>
            <c:strRef>
              <c:f>データシート!$A$34</c:f>
              <c:strCache>
                <c:ptCount val="1"/>
                <c:pt idx="0">
                  <c:v>加賀市介護保険特別会計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0.47</c:v>
                </c:pt>
                <c:pt idx="2">
                  <c:v>#N/A</c:v>
                </c:pt>
                <c:pt idx="3">
                  <c:v>1.19</c:v>
                </c:pt>
                <c:pt idx="4">
                  <c:v>#N/A</c:v>
                </c:pt>
                <c:pt idx="5">
                  <c:v>1.02</c:v>
                </c:pt>
                <c:pt idx="6">
                  <c:v>#N/A</c:v>
                </c:pt>
                <c:pt idx="7">
                  <c:v>1.1100000000000001</c:v>
                </c:pt>
                <c:pt idx="8">
                  <c:v>#N/A</c:v>
                </c:pt>
                <c:pt idx="9">
                  <c:v>1.29</c:v>
                </c:pt>
              </c:numCache>
            </c:numRef>
          </c:val>
          <c:extLst>
            <c:ext xmlns:c16="http://schemas.microsoft.com/office/drawing/2014/chart" uri="{C3380CC4-5D6E-409C-BE32-E72D297353CC}">
              <c16:uniqueId val="{00000007-656F-45B8-99FC-CC23EE35544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4.71</c:v>
                </c:pt>
                <c:pt idx="2">
                  <c:v>#N/A</c:v>
                </c:pt>
                <c:pt idx="3">
                  <c:v>4.97</c:v>
                </c:pt>
                <c:pt idx="4">
                  <c:v>#N/A</c:v>
                </c:pt>
                <c:pt idx="5">
                  <c:v>3.72</c:v>
                </c:pt>
                <c:pt idx="6">
                  <c:v>#N/A</c:v>
                </c:pt>
                <c:pt idx="7">
                  <c:v>4.37</c:v>
                </c:pt>
                <c:pt idx="8">
                  <c:v>#N/A</c:v>
                </c:pt>
                <c:pt idx="9">
                  <c:v>5.66</c:v>
                </c:pt>
              </c:numCache>
            </c:numRef>
          </c:val>
          <c:extLst>
            <c:ext xmlns:c16="http://schemas.microsoft.com/office/drawing/2014/chart" uri="{C3380CC4-5D6E-409C-BE32-E72D297353CC}">
              <c16:uniqueId val="{00000008-656F-45B8-99FC-CC23EE355449}"/>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11.94</c:v>
                </c:pt>
                <c:pt idx="2">
                  <c:v>#N/A</c:v>
                </c:pt>
                <c:pt idx="3">
                  <c:v>13.99</c:v>
                </c:pt>
                <c:pt idx="4">
                  <c:v>#N/A</c:v>
                </c:pt>
                <c:pt idx="5">
                  <c:v>15.64</c:v>
                </c:pt>
                <c:pt idx="6">
                  <c:v>#N/A</c:v>
                </c:pt>
                <c:pt idx="7">
                  <c:v>13.87</c:v>
                </c:pt>
                <c:pt idx="8">
                  <c:v>#N/A</c:v>
                </c:pt>
                <c:pt idx="9">
                  <c:v>12.9</c:v>
                </c:pt>
              </c:numCache>
            </c:numRef>
          </c:val>
          <c:extLst>
            <c:ext xmlns:c16="http://schemas.microsoft.com/office/drawing/2014/chart" uri="{C3380CC4-5D6E-409C-BE32-E72D297353CC}">
              <c16:uniqueId val="{00000009-656F-45B8-99FC-CC23EE355449}"/>
            </c:ext>
          </c:extLst>
        </c:ser>
        <c:dLbls>
          <c:showLegendKey val="0"/>
          <c:showVal val="0"/>
          <c:showCatName val="0"/>
          <c:showSerName val="0"/>
          <c:showPercent val="0"/>
          <c:showBubbleSize val="0"/>
        </c:dLbls>
        <c:gapWidth val="150"/>
        <c:overlap val="100"/>
        <c:axId val="99127984"/>
        <c:axId val="99128376"/>
      </c:barChart>
      <c:catAx>
        <c:axId val="9912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28376"/>
        <c:crosses val="autoZero"/>
        <c:auto val="1"/>
        <c:lblAlgn val="ctr"/>
        <c:lblOffset val="100"/>
        <c:tickLblSkip val="1"/>
        <c:tickMarkSkip val="1"/>
        <c:noMultiLvlLbl val="0"/>
      </c:catAx>
      <c:valAx>
        <c:axId val="99128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2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3564</c:v>
                </c:pt>
                <c:pt idx="5">
                  <c:v>3580</c:v>
                </c:pt>
                <c:pt idx="8">
                  <c:v>3579</c:v>
                </c:pt>
                <c:pt idx="11">
                  <c:v>3539</c:v>
                </c:pt>
                <c:pt idx="14">
                  <c:v>3988</c:v>
                </c:pt>
              </c:numCache>
            </c:numRef>
          </c:val>
          <c:extLst>
            <c:ext xmlns:c16="http://schemas.microsoft.com/office/drawing/2014/chart" uri="{C3380CC4-5D6E-409C-BE32-E72D297353CC}">
              <c16:uniqueId val="{00000000-96FA-49D4-8E0E-FBCD1574B4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FA-49D4-8E0E-FBCD1574B4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c:v>
                </c:pt>
                <c:pt idx="3">
                  <c:v>25</c:v>
                </c:pt>
                <c:pt idx="6">
                  <c:v>20</c:v>
                </c:pt>
                <c:pt idx="9">
                  <c:v>20</c:v>
                </c:pt>
                <c:pt idx="12">
                  <c:v>18</c:v>
                </c:pt>
              </c:numCache>
            </c:numRef>
          </c:val>
          <c:extLst>
            <c:ext xmlns:c16="http://schemas.microsoft.com/office/drawing/2014/chart" uri="{C3380CC4-5D6E-409C-BE32-E72D297353CC}">
              <c16:uniqueId val="{00000002-96FA-49D4-8E0E-FBCD1574B4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FA-49D4-8E0E-FBCD1574B4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1498</c:v>
                </c:pt>
                <c:pt idx="3">
                  <c:v>1581</c:v>
                </c:pt>
                <c:pt idx="6">
                  <c:v>1604</c:v>
                </c:pt>
                <c:pt idx="9">
                  <c:v>1662</c:v>
                </c:pt>
                <c:pt idx="12">
                  <c:v>1711</c:v>
                </c:pt>
              </c:numCache>
            </c:numRef>
          </c:val>
          <c:extLst>
            <c:ext xmlns:c16="http://schemas.microsoft.com/office/drawing/2014/chart" uri="{C3380CC4-5D6E-409C-BE32-E72D297353CC}">
              <c16:uniqueId val="{00000004-96FA-49D4-8E0E-FBCD1574B4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FA-49D4-8E0E-FBCD1574B4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FA-49D4-8E0E-FBCD1574B4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3343</c:v>
                </c:pt>
                <c:pt idx="3">
                  <c:v>3231</c:v>
                </c:pt>
                <c:pt idx="6">
                  <c:v>3175</c:v>
                </c:pt>
                <c:pt idx="9">
                  <c:v>3273</c:v>
                </c:pt>
                <c:pt idx="12">
                  <c:v>3777</c:v>
                </c:pt>
              </c:numCache>
            </c:numRef>
          </c:val>
          <c:extLst>
            <c:ext xmlns:c16="http://schemas.microsoft.com/office/drawing/2014/chart" uri="{C3380CC4-5D6E-409C-BE32-E72D297353CC}">
              <c16:uniqueId val="{00000007-96FA-49D4-8E0E-FBCD1574B410}"/>
            </c:ext>
          </c:extLst>
        </c:ser>
        <c:dLbls>
          <c:showLegendKey val="0"/>
          <c:showVal val="0"/>
          <c:showCatName val="0"/>
          <c:showSerName val="0"/>
          <c:showPercent val="0"/>
          <c:showBubbleSize val="0"/>
        </c:dLbls>
        <c:gapWidth val="100"/>
        <c:overlap val="100"/>
        <c:axId val="462136784"/>
        <c:axId val="462133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1303</c:v>
                </c:pt>
                <c:pt idx="2">
                  <c:v>#N/A</c:v>
                </c:pt>
                <c:pt idx="3">
                  <c:v>#N/A</c:v>
                </c:pt>
                <c:pt idx="4">
                  <c:v>1257</c:v>
                </c:pt>
                <c:pt idx="5">
                  <c:v>#N/A</c:v>
                </c:pt>
                <c:pt idx="6">
                  <c:v>#N/A</c:v>
                </c:pt>
                <c:pt idx="7">
                  <c:v>1220</c:v>
                </c:pt>
                <c:pt idx="8">
                  <c:v>#N/A</c:v>
                </c:pt>
                <c:pt idx="9">
                  <c:v>#N/A</c:v>
                </c:pt>
                <c:pt idx="10">
                  <c:v>1416</c:v>
                </c:pt>
                <c:pt idx="11">
                  <c:v>#N/A</c:v>
                </c:pt>
                <c:pt idx="12">
                  <c:v>#N/A</c:v>
                </c:pt>
                <c:pt idx="13">
                  <c:v>1518</c:v>
                </c:pt>
                <c:pt idx="14">
                  <c:v>#N/A</c:v>
                </c:pt>
              </c:numCache>
            </c:numRef>
          </c:val>
          <c:smooth val="0"/>
          <c:extLst>
            <c:ext xmlns:c16="http://schemas.microsoft.com/office/drawing/2014/chart" uri="{C3380CC4-5D6E-409C-BE32-E72D297353CC}">
              <c16:uniqueId val="{00000008-96FA-49D4-8E0E-FBCD1574B410}"/>
            </c:ext>
          </c:extLst>
        </c:ser>
        <c:dLbls>
          <c:showLegendKey val="0"/>
          <c:showVal val="0"/>
          <c:showCatName val="0"/>
          <c:showSerName val="0"/>
          <c:showPercent val="0"/>
          <c:showBubbleSize val="0"/>
        </c:dLbls>
        <c:marker val="1"/>
        <c:smooth val="0"/>
        <c:axId val="462136784"/>
        <c:axId val="462133256"/>
      </c:lineChart>
      <c:catAx>
        <c:axId val="46213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133256"/>
        <c:crosses val="autoZero"/>
        <c:auto val="1"/>
        <c:lblAlgn val="ctr"/>
        <c:lblOffset val="100"/>
        <c:tickLblSkip val="1"/>
        <c:tickMarkSkip val="1"/>
        <c:noMultiLvlLbl val="0"/>
      </c:catAx>
      <c:valAx>
        <c:axId val="462133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13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38506</c:v>
                </c:pt>
                <c:pt idx="5">
                  <c:v>38009</c:v>
                </c:pt>
                <c:pt idx="8">
                  <c:v>37666</c:v>
                </c:pt>
                <c:pt idx="11">
                  <c:v>37283</c:v>
                </c:pt>
                <c:pt idx="14">
                  <c:v>36725</c:v>
                </c:pt>
              </c:numCache>
            </c:numRef>
          </c:val>
          <c:extLst>
            <c:ext xmlns:c16="http://schemas.microsoft.com/office/drawing/2014/chart" uri="{C3380CC4-5D6E-409C-BE32-E72D297353CC}">
              <c16:uniqueId val="{00000000-7DC1-4922-9E78-3BCCD24AA5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4711</c:v>
                </c:pt>
                <c:pt idx="5">
                  <c:v>4639</c:v>
                </c:pt>
                <c:pt idx="8">
                  <c:v>4763</c:v>
                </c:pt>
                <c:pt idx="11">
                  <c:v>4761</c:v>
                </c:pt>
                <c:pt idx="14">
                  <c:v>4733</c:v>
                </c:pt>
              </c:numCache>
            </c:numRef>
          </c:val>
          <c:extLst>
            <c:ext xmlns:c16="http://schemas.microsoft.com/office/drawing/2014/chart" uri="{C3380CC4-5D6E-409C-BE32-E72D297353CC}">
              <c16:uniqueId val="{00000001-7DC1-4922-9E78-3BCCD24AA5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8586</c:v>
                </c:pt>
                <c:pt idx="5">
                  <c:v>8312</c:v>
                </c:pt>
                <c:pt idx="8">
                  <c:v>7476</c:v>
                </c:pt>
                <c:pt idx="11">
                  <c:v>6394</c:v>
                </c:pt>
                <c:pt idx="14">
                  <c:v>6205</c:v>
                </c:pt>
              </c:numCache>
            </c:numRef>
          </c:val>
          <c:extLst>
            <c:ext xmlns:c16="http://schemas.microsoft.com/office/drawing/2014/chart" uri="{C3380CC4-5D6E-409C-BE32-E72D297353CC}">
              <c16:uniqueId val="{00000002-7DC1-4922-9E78-3BCCD24AA5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C1-4922-9E78-3BCCD24AA5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C1-4922-9E78-3BCCD24AA5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455</c:v>
                </c:pt>
                <c:pt idx="9">
                  <c:v>453</c:v>
                </c:pt>
                <c:pt idx="12">
                  <c:v>450</c:v>
                </c:pt>
              </c:numCache>
            </c:numRef>
          </c:val>
          <c:extLst>
            <c:ext xmlns:c16="http://schemas.microsoft.com/office/drawing/2014/chart" uri="{C3380CC4-5D6E-409C-BE32-E72D297353CC}">
              <c16:uniqueId val="{00000005-7DC1-4922-9E78-3BCCD24AA5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4020</c:v>
                </c:pt>
                <c:pt idx="3">
                  <c:v>3895</c:v>
                </c:pt>
                <c:pt idx="6">
                  <c:v>3803</c:v>
                </c:pt>
                <c:pt idx="9">
                  <c:v>3743</c:v>
                </c:pt>
                <c:pt idx="12">
                  <c:v>3838</c:v>
                </c:pt>
              </c:numCache>
            </c:numRef>
          </c:val>
          <c:extLst>
            <c:ext xmlns:c16="http://schemas.microsoft.com/office/drawing/2014/chart" uri="{C3380CC4-5D6E-409C-BE32-E72D297353CC}">
              <c16:uniqueId val="{00000006-7DC1-4922-9E78-3BCCD24AA5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c:v>
                </c:pt>
                <c:pt idx="3">
                  <c:v>0</c:v>
                </c:pt>
                <c:pt idx="6">
                  <c:v>93</c:v>
                </c:pt>
                <c:pt idx="9">
                  <c:v>580</c:v>
                </c:pt>
                <c:pt idx="12">
                  <c:v>647</c:v>
                </c:pt>
              </c:numCache>
            </c:numRef>
          </c:val>
          <c:extLst>
            <c:ext xmlns:c16="http://schemas.microsoft.com/office/drawing/2014/chart" uri="{C3380CC4-5D6E-409C-BE32-E72D297353CC}">
              <c16:uniqueId val="{00000007-7DC1-4922-9E78-3BCCD24AA5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20718</c:v>
                </c:pt>
                <c:pt idx="3">
                  <c:v>19982</c:v>
                </c:pt>
                <c:pt idx="6">
                  <c:v>18907</c:v>
                </c:pt>
                <c:pt idx="9">
                  <c:v>19193</c:v>
                </c:pt>
                <c:pt idx="12">
                  <c:v>18307</c:v>
                </c:pt>
              </c:numCache>
            </c:numRef>
          </c:val>
          <c:extLst>
            <c:ext xmlns:c16="http://schemas.microsoft.com/office/drawing/2014/chart" uri="{C3380CC4-5D6E-409C-BE32-E72D297353CC}">
              <c16:uniqueId val="{00000008-7DC1-4922-9E78-3BCCD24AA5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488</c:v>
                </c:pt>
                <c:pt idx="3">
                  <c:v>419</c:v>
                </c:pt>
                <c:pt idx="6">
                  <c:v>351</c:v>
                </c:pt>
                <c:pt idx="9">
                  <c:v>217</c:v>
                </c:pt>
                <c:pt idx="12">
                  <c:v>324</c:v>
                </c:pt>
              </c:numCache>
            </c:numRef>
          </c:val>
          <c:extLst>
            <c:ext xmlns:c16="http://schemas.microsoft.com/office/drawing/2014/chart" uri="{C3380CC4-5D6E-409C-BE32-E72D297353CC}">
              <c16:uniqueId val="{00000009-7DC1-4922-9E78-3BCCD24AA5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36473</c:v>
                </c:pt>
                <c:pt idx="3">
                  <c:v>36379</c:v>
                </c:pt>
                <c:pt idx="6">
                  <c:v>36948</c:v>
                </c:pt>
                <c:pt idx="9">
                  <c:v>38186</c:v>
                </c:pt>
                <c:pt idx="12">
                  <c:v>39112</c:v>
                </c:pt>
              </c:numCache>
            </c:numRef>
          </c:val>
          <c:extLst>
            <c:ext xmlns:c16="http://schemas.microsoft.com/office/drawing/2014/chart" uri="{C3380CC4-5D6E-409C-BE32-E72D297353CC}">
              <c16:uniqueId val="{0000000A-7DC1-4922-9E78-3BCCD24AA570}"/>
            </c:ext>
          </c:extLst>
        </c:ser>
        <c:dLbls>
          <c:showLegendKey val="0"/>
          <c:showVal val="0"/>
          <c:showCatName val="0"/>
          <c:showSerName val="0"/>
          <c:showPercent val="0"/>
          <c:showBubbleSize val="0"/>
        </c:dLbls>
        <c:gapWidth val="100"/>
        <c:overlap val="100"/>
        <c:axId val="462136000"/>
        <c:axId val="462138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9896</c:v>
                </c:pt>
                <c:pt idx="2">
                  <c:v>#N/A</c:v>
                </c:pt>
                <c:pt idx="3">
                  <c:v>#N/A</c:v>
                </c:pt>
                <c:pt idx="4">
                  <c:v>9715</c:v>
                </c:pt>
                <c:pt idx="5">
                  <c:v>#N/A</c:v>
                </c:pt>
                <c:pt idx="6">
                  <c:v>#N/A</c:v>
                </c:pt>
                <c:pt idx="7">
                  <c:v>10651</c:v>
                </c:pt>
                <c:pt idx="8">
                  <c:v>#N/A</c:v>
                </c:pt>
                <c:pt idx="9">
                  <c:v>#N/A</c:v>
                </c:pt>
                <c:pt idx="10">
                  <c:v>13933</c:v>
                </c:pt>
                <c:pt idx="11">
                  <c:v>#N/A</c:v>
                </c:pt>
                <c:pt idx="12">
                  <c:v>#N/A</c:v>
                </c:pt>
                <c:pt idx="13">
                  <c:v>15016</c:v>
                </c:pt>
                <c:pt idx="14">
                  <c:v>#N/A</c:v>
                </c:pt>
              </c:numCache>
            </c:numRef>
          </c:val>
          <c:smooth val="0"/>
          <c:extLst>
            <c:ext xmlns:c16="http://schemas.microsoft.com/office/drawing/2014/chart" uri="{C3380CC4-5D6E-409C-BE32-E72D297353CC}">
              <c16:uniqueId val="{0000000B-7DC1-4922-9E78-3BCCD24AA570}"/>
            </c:ext>
          </c:extLst>
        </c:ser>
        <c:dLbls>
          <c:showLegendKey val="0"/>
          <c:showVal val="0"/>
          <c:showCatName val="0"/>
          <c:showSerName val="0"/>
          <c:showPercent val="0"/>
          <c:showBubbleSize val="0"/>
        </c:dLbls>
        <c:marker val="1"/>
        <c:smooth val="0"/>
        <c:axId val="462136000"/>
        <c:axId val="462138352"/>
      </c:lineChart>
      <c:catAx>
        <c:axId val="46213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2138352"/>
        <c:crosses val="autoZero"/>
        <c:auto val="1"/>
        <c:lblAlgn val="ctr"/>
        <c:lblOffset val="100"/>
        <c:tickLblSkip val="1"/>
        <c:tickMarkSkip val="1"/>
        <c:noMultiLvlLbl val="0"/>
      </c:catAx>
      <c:valAx>
        <c:axId val="46213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13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3049</c:v>
                </c:pt>
                <c:pt idx="1">
                  <c:v>2311</c:v>
                </c:pt>
                <c:pt idx="2">
                  <c:v>1864</c:v>
                </c:pt>
              </c:numCache>
            </c:numRef>
          </c:val>
          <c:extLst>
            <c:ext xmlns:c16="http://schemas.microsoft.com/office/drawing/2014/chart" uri="{C3380CC4-5D6E-409C-BE32-E72D297353CC}">
              <c16:uniqueId val="{00000000-7225-4C0F-8E15-3B6E492C9E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1127</c:v>
                </c:pt>
                <c:pt idx="1">
                  <c:v>1015</c:v>
                </c:pt>
                <c:pt idx="2">
                  <c:v>1192</c:v>
                </c:pt>
              </c:numCache>
            </c:numRef>
          </c:val>
          <c:extLst>
            <c:ext xmlns:c16="http://schemas.microsoft.com/office/drawing/2014/chart" uri="{C3380CC4-5D6E-409C-BE32-E72D297353CC}">
              <c16:uniqueId val="{00000001-7225-4C0F-8E15-3B6E492C9E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2881</c:v>
                </c:pt>
                <c:pt idx="1">
                  <c:v>2612</c:v>
                </c:pt>
                <c:pt idx="2">
                  <c:v>2423</c:v>
                </c:pt>
              </c:numCache>
            </c:numRef>
          </c:val>
          <c:extLst>
            <c:ext xmlns:c16="http://schemas.microsoft.com/office/drawing/2014/chart" uri="{C3380CC4-5D6E-409C-BE32-E72D297353CC}">
              <c16:uniqueId val="{00000002-7225-4C0F-8E15-3B6E492C9EBD}"/>
            </c:ext>
          </c:extLst>
        </c:ser>
        <c:dLbls>
          <c:showLegendKey val="0"/>
          <c:showVal val="0"/>
          <c:showCatName val="0"/>
          <c:showSerName val="0"/>
          <c:showPercent val="0"/>
          <c:showBubbleSize val="0"/>
        </c:dLbls>
        <c:gapWidth val="120"/>
        <c:overlap val="100"/>
        <c:axId val="462132472"/>
        <c:axId val="462132080"/>
      </c:barChart>
      <c:catAx>
        <c:axId val="46213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2132080"/>
        <c:crosses val="autoZero"/>
        <c:auto val="1"/>
        <c:lblAlgn val="ctr"/>
        <c:lblOffset val="100"/>
        <c:tickLblSkip val="1"/>
        <c:tickMarkSkip val="1"/>
        <c:noMultiLvlLbl val="0"/>
      </c:catAx>
      <c:valAx>
        <c:axId val="462132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2132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{C145FFC6-09E7-4FE5-83D6-4921F2C231CF}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CEB-4CE9-B535-47C5A167F4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{C0D47CE7-B16F-47ED-A040-A0316B57A9EB}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EB-4CE9-B535-47C5A167F4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{4A416FA4-70D7-4407-9497-6055DBFBB1C2}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EB-4CE9-B535-47C5A167F4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{4FB9DAEB-2195-4919-9BCD-EF84B48D7A69}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EB-4CE9-B535-47C5A167F4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{3B731B9C-5A54-4ED8-8421-3A7889CFE7F7}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EB-4CE9-B535-47C5A167F43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{037DBA35-B770-4E5F-820F-72FA7A705FAC}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CEB-4CE9-B535-47C5A167F43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{758C55FB-A804-490C-A9F5-E8D21F5ADEE0}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CEB-4CE9-B535-47C5A167F43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{77755A6C-6F25-456E-91EE-A2172AB78E3E}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CEB-4CE9-B535-47C5A167F43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{3B63774D-2443-4624-A2B3-C977853E96FE}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CEB-4CE9-B535-47C5A167F4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62.9</c:v>
                </c:pt>
                <c:pt idx="16">
                  <c:v>68.400000000000006</c:v>
                </c:pt>
                <c:pt idx="24">
                  <c:v>70.5</c:v>
                </c:pt>
                <c:pt idx="32">
                  <c:v>68.5</c:v>
                </c:pt>
              </c:numCache>
            </c:numRef>
          </c:xVal>
          <c:yVal>
            <c:numRef>
              <c:f>公会計指標分析・財政指標組合せ分析表!$BP$51:$DC$51</c:f>
              <c:numCache>
                <c:formatCode>#,##0.0;"▲ "#,##0.0</c:formatCode>
                <c:ptCount val="40"/>
                <c:pt idx="0">
                  <c:v>66.400000000000006</c:v>
                </c:pt>
                <c:pt idx="8">
                  <c:v>65.400000000000006</c:v>
                </c:pt>
                <c:pt idx="16">
                  <c:v>72.599999999999994</c:v>
                </c:pt>
                <c:pt idx="24">
                  <c:v>92.7</c:v>
                </c:pt>
                <c:pt idx="32">
                  <c:v>96.6</c:v>
                </c:pt>
              </c:numCache>
            </c:numRef>
          </c:yVal>
          <c:smooth val="0"/>
          <c:extLst>
            <c:ext xmlns:c16="http://schemas.microsoft.com/office/drawing/2014/chart" uri="{C3380CC4-5D6E-409C-BE32-E72D297353CC}">
              <c16:uniqueId val="{00000009-ECEB-4CE9-B535-47C5A167F4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{F7DB8421-AF88-4D46-9587-65CDDC0CBA8B}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CEB-4CE9-B535-47C5A167F4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{455F597B-6858-4F55-9CCF-EC18283F4D63}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EB-4CE9-B535-47C5A167F4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{3DE4AA27-0998-4EC8-ABC7-6C676C04015E}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EB-4CE9-B535-47C5A167F4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{5BF7B18A-7D5F-4BA1-ACDE-3EC649956A9C}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EB-4CE9-B535-47C5A167F4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{3CD777E5-606C-4740-BBBB-72DCD280F0C3}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EB-4CE9-B535-47C5A167F432}"/>
                </c:ext>
              </c:extLst>
            </c:dLbl>
            <c:dLbl>
              <c:idx val="8"/>
              <c:layout>
                <c:manualLayout>
                  <c:x val="-2.953669196155923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{0618BAA6-CA27-4118-96E2-700CD1DC3264}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CEB-4CE9-B535-47C5A167F432}"/>
                </c:ext>
              </c:extLst>
            </c:dLbl>
            <c:dLbl>
              <c:idx val="16"/>
              <c:layout>
                <c:manualLayout>
                  <c:x val="-2.253096675571364E-2"/>
                  <c:y val="-4.653168605694139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{CBE976D7-2A28-4013-9E63-5E5942BD1E98}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CEB-4CE9-B535-47C5A167F432}"/>
                </c:ext>
              </c:extLst>
            </c:dLbl>
            <c:dLbl>
              <c:idx val="24"/>
              <c:layout>
                <c:manualLayout>
                  <c:x val="-4.410911585919005E-2"/>
                  <c:y val="-8.294639815478900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{75FA85AB-EB90-4C28-896B-A3944417254A}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CEB-4CE9-B535-47C5A167F43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{09B67076-0964-4D72-AABE-9704971F9439}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CEB-4CE9-B535-47C5A167F4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ECEB-4CE9-B535-47C5A167F432}"/>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{B9A5F75F-6174-44D5-9CA8-663DA2B0FF52}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0CA-4728-A0CA-748F9F5066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{F775250D-13CA-44D7-AAF2-849AE06EEB75}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CA-4728-A0CA-748F9F5066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{016786E6-294A-4224-9792-A3CF1E25B63C}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CA-4728-A0CA-748F9F5066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{CC630D75-CC60-4424-B76D-EECC64A8820C}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CA-4728-A0CA-748F9F5066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{F4AE8062-3D12-47BA-A51C-E0884C012581}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CA-4728-A0CA-748F9F50667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{2572CC7D-3D70-4EB9-95D4-E0A6603966AA}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0CA-4728-A0CA-748F9F50667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{A864C199-6A54-4923-9F37-EB92C1485A83}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0CA-4728-A0CA-748F9F50667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{A0CCFAFF-8D24-409D-A3C3-5604A07256CB}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0CA-4728-A0CA-748F9F50667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{465110FF-2190-4E29-A8FC-08B08ECB923D}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0CA-4728-A0CA-748F9F5066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8.3000000000000007</c:v>
                </c:pt>
                <c:pt idx="16">
                  <c:v>8.5</c:v>
                </c:pt>
                <c:pt idx="24">
                  <c:v>8.6999999999999993</c:v>
                </c:pt>
                <c:pt idx="32">
                  <c:v>9.1</c:v>
                </c:pt>
              </c:numCache>
            </c:numRef>
          </c:xVal>
          <c:yVal>
            <c:numRef>
              <c:f>公会計指標分析・財政指標組合せ分析表!$BP$73:$DC$73</c:f>
              <c:numCache>
                <c:formatCode>#,##0.0;"▲ "#,##0.0</c:formatCode>
                <c:ptCount val="40"/>
                <c:pt idx="0">
                  <c:v>66.400000000000006</c:v>
                </c:pt>
                <c:pt idx="8">
                  <c:v>65.400000000000006</c:v>
                </c:pt>
                <c:pt idx="16">
                  <c:v>72.599999999999994</c:v>
                </c:pt>
                <c:pt idx="24">
                  <c:v>92.7</c:v>
                </c:pt>
                <c:pt idx="32">
                  <c:v>96.6</c:v>
                </c:pt>
              </c:numCache>
            </c:numRef>
          </c:yVal>
          <c:smooth val="0"/>
          <c:extLst>
            <c:ext xmlns:c16="http://schemas.microsoft.com/office/drawing/2014/chart" uri="{C3380CC4-5D6E-409C-BE32-E72D297353CC}">
              <c16:uniqueId val="{00000009-60CA-4728-A0CA-748F9F5066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{CF839662-5D6A-4B45-947A-8CEC35E1533D}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0CA-4728-A0CA-748F9F5066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{9E3BEAF4-CD0A-4518-A3B3-882889961AC8}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CA-4728-A0CA-748F9F5066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{20ED669D-954E-4C67-B991-8C94F2C64CDA}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CA-4728-A0CA-748F9F5066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{63B0C14E-E0F9-48E9-A706-CFA69029E4DB}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CA-4728-A0CA-748F9F5066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{20E1CD74-4387-41D3-9B4D-7C1C22F1F55C}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CA-4728-A0CA-748F9F50667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{4C1DC571-1735-4344-B19A-52EA652C9AA0}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0CA-4728-A0CA-748F9F50667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{F079A4DB-DC6A-47BE-9247-066426E0DED1}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0CA-4728-A0CA-748F9F50667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{BA74C634-45DE-433D-B94A-86834D84ECF0}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0CA-4728-A0CA-748F9F50667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{27AE9E62-1F42-4866-BAD9-8489EC25E22E}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0CA-4728-A0CA-748F9F5066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60CA-4728-A0CA-748F9F50667E}"/>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年度について、元利償還金は、</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年度借入分の臨時財政対策債の償還及び</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年度借入分の合併特例債の償還が開始されたことにより増とな</a:t>
          </a:r>
          <a:r>
            <a:rPr lang="ja-JP" altLang="en-US" sz="1100">
              <a:solidFill>
                <a:schemeClr val="dk1"/>
              </a:solidFill>
              <a:effectLst/>
              <a:latin typeface="+mn-lt"/>
              <a:ea typeface="+mn-ea"/>
              <a:cs typeface="+mn-cs"/>
            </a:rPr>
            <a:t>った。</a:t>
          </a:r>
          <a:r>
            <a:rPr lang="ja-JP" altLang="ja-JP" sz="1100">
              <a:solidFill>
                <a:schemeClr val="dk1"/>
              </a:solidFill>
              <a:effectLst/>
              <a:latin typeface="+mn-lt"/>
              <a:ea typeface="+mn-ea"/>
              <a:cs typeface="+mn-cs"/>
            </a:rPr>
            <a:t>公営企業債の元利償還金に対する繰入金は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病院事業に係る元金償還額が増加したことなどにより増加し、実質公債比率の分子は前年度と比較して増加した。</a:t>
          </a:r>
        </a:p>
        <a:p>
          <a:r>
            <a:rPr lang="ja-JP" altLang="ja-JP" sz="1100">
              <a:solidFill>
                <a:schemeClr val="dk1"/>
              </a:solidFill>
              <a:effectLst/>
              <a:latin typeface="+mn-lt"/>
              <a:ea typeface="+mn-ea"/>
              <a:cs typeface="+mn-cs"/>
            </a:rPr>
            <a:t>今後も、起債事業の</a:t>
          </a:r>
          <a:r>
            <a:rPr lang="ja-JP" altLang="en-US" sz="1100">
              <a:solidFill>
                <a:schemeClr val="dk1"/>
              </a:solidFill>
              <a:effectLst/>
              <a:latin typeface="+mn-lt"/>
              <a:ea typeface="+mn-ea"/>
              <a:cs typeface="+mn-cs"/>
            </a:rPr>
            <a:t>厳選</a:t>
          </a:r>
          <a:r>
            <a:rPr lang="ja-JP" altLang="ja-JP" sz="1100">
              <a:solidFill>
                <a:schemeClr val="dk1"/>
              </a:solidFill>
              <a:effectLst/>
              <a:latin typeface="+mn-lt"/>
              <a:ea typeface="+mn-ea"/>
              <a:cs typeface="+mn-cs"/>
            </a:rPr>
            <a:t>などにより実質公債比率の抑制に努める。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一般会計等に係る地方債の残高は、加賀ゴミ処理施設（焼却施設）・リサイクルプラザ基幹的設備改良工事などの財源として地方債を借入れたことなどにより地方債残高は令和</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年度より増加している。</a:t>
          </a:r>
        </a:p>
        <a:p>
          <a:r>
            <a:rPr lang="ja-JP" altLang="ja-JP" sz="1000">
              <a:solidFill>
                <a:schemeClr val="dk1"/>
              </a:solidFill>
              <a:effectLst/>
              <a:latin typeface="+mn-lt"/>
              <a:ea typeface="+mn-ea"/>
              <a:cs typeface="+mn-cs"/>
            </a:rPr>
            <a:t>　公営企業債等繰入見込額は、病院事業会計、水道事業会計及び下水道事業会計で減少したことにより公営企業債等繰入見込額は減少している。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組合等負担等見込額は、小松加賀衛生センター施設整備に伴う南加賀広域圏事務組合の地方債償還にかかる負担の増によるものである。</a:t>
          </a:r>
        </a:p>
        <a:p>
          <a:r>
            <a:rPr lang="ja-JP" altLang="ja-JP" sz="1000">
              <a:solidFill>
                <a:schemeClr val="dk1"/>
              </a:solidFill>
              <a:effectLst/>
              <a:latin typeface="+mn-lt"/>
              <a:ea typeface="+mn-ea"/>
              <a:cs typeface="+mn-cs"/>
            </a:rPr>
            <a:t>　退職手当負担見込額は、勤続年数長い職員が増加し、勤続年数の短い職員が減少したことにより増加している。</a:t>
          </a:r>
        </a:p>
        <a:p>
          <a:r>
            <a:rPr lang="ja-JP" altLang="ja-JP" sz="1000">
              <a:solidFill>
                <a:schemeClr val="dk1"/>
              </a:solidFill>
              <a:effectLst/>
              <a:latin typeface="+mn-lt"/>
              <a:ea typeface="+mn-ea"/>
              <a:cs typeface="+mn-cs"/>
            </a:rPr>
            <a:t>　将来負担額への充当可能財源である充当可能基金は、財政調整基金をはじめとする各基金の活用などにより残高は減少した。</a:t>
          </a:r>
        </a:p>
        <a:p>
          <a:r>
            <a:rPr lang="ja-JP" altLang="ja-JP" sz="1000">
              <a:solidFill>
                <a:schemeClr val="dk1"/>
              </a:solidFill>
              <a:effectLst/>
              <a:latin typeface="+mn-lt"/>
              <a:ea typeface="+mn-ea"/>
              <a:cs typeface="+mn-cs"/>
            </a:rPr>
            <a:t>　以上のことなどから、将来負担比率の分子は令和２年度より増加した。今後も、地方債残高を視野に入れた起債の運用を行うとともに、基金の積み増し等を図り、将来負担の抑制に努める。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石川県加賀市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計画に基づき、まちづくり振興基金から約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百万円、重点事業推進基金から約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百万円、環境美化センター施設整備基金から約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百万円を取り崩したこと、また、財政調整基金に歳計剰余金を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百万円積み立て、年度間の財政調整のため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経済の状況は、令和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年度にはコロナ禍の影響を受ける前の水準近く（令和元年度の８～９割程度）まで回復を見込むものの、人口減少に伴い市税の増加を見込んでいくことは難しい。その一方で「第</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次加賀市総合計画の中期実施計画（令和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加賀市スマートシティ構想」などを踏まえるとともに「消滅可能性都市」から「挑戦可能性都市」への転換を図るための先進的な施策を推進するためには、事業実施に係る財源を確保するとともに、民間活力を積極的に取り入れるなど、事業実施方法を工夫することが必要となる。</a:t>
          </a: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こうした状況から、事業の優先順位を付けて取捨選択をすることで歳出の抑制を図り、それでも不足する財源については、年度間の財源調整として基金残高に留意しながら財政調整基金を活用する。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また、北陸新幹線加賀温泉駅関連施設整備事業など大型事業が本格的な実施段階に入っており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その実施に係る所要一般財源を確保する必要がある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、今後、事業の実施に伴う市債の元利償還費が増加することが見込まれる。こうした将来の財政運営上の課題に対しては、基金を活用し各年度の財政負担の軽減・平準化を図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・重点事業推進基金：加賀市総合計画に基づき実施する重点事業の推進を図る。</a:t>
          </a:r>
          <a:endParaRPr lang="ja-JP" altLang="ja-JP" sz="1400">
            <a:effectLst/>
          </a:endParaRPr>
        </a:p>
        <a:p>
          <a:r>
            <a:rPr kumimoji="1" lang="ja-JP" altLang="ja-JP" sz="1100">
              <a:solidFill>
                <a:schemeClr val="dk1"/>
              </a:solidFill>
              <a:effectLst/>
              <a:latin typeface="+mn-lt"/>
              <a:ea typeface="+mn-ea"/>
              <a:cs typeface="+mn-cs"/>
            </a:rPr>
            <a:t>　・職員退職手当基金：職員の退職手当の財源に充てる。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・重点事業推進基金：①</a:t>
          </a:r>
          <a:r>
            <a:rPr lang="ja-JP" altLang="ja-JP" sz="1100">
              <a:solidFill>
                <a:schemeClr val="dk1"/>
              </a:solidFill>
              <a:effectLst/>
              <a:latin typeface="+mn-lt"/>
              <a:ea typeface="+mn-ea"/>
              <a:cs typeface="+mn-cs"/>
            </a:rPr>
            <a:t>北陸新幹線加賀温泉駅周辺施設整備事業、②地方創生</a:t>
          </a:r>
          <a:r>
            <a:rPr lang="ja-JP" altLang="en-US" sz="1100">
              <a:solidFill>
                <a:schemeClr val="dk1"/>
              </a:solidFill>
              <a:effectLst/>
              <a:latin typeface="+mn-lt"/>
              <a:ea typeface="+mn-ea"/>
              <a:cs typeface="+mn-cs"/>
            </a:rPr>
            <a:t>推進</a:t>
          </a:r>
          <a:r>
            <a:rPr lang="ja-JP" altLang="ja-JP" sz="1100">
              <a:solidFill>
                <a:schemeClr val="dk1"/>
              </a:solidFill>
              <a:effectLst/>
              <a:latin typeface="+mn-lt"/>
              <a:ea typeface="+mn-ea"/>
              <a:cs typeface="+mn-cs"/>
            </a:rPr>
            <a:t>交付金を活用する事業、</a:t>
          </a:r>
          <a:endParaRPr lang="ja-JP" altLang="ja-JP" sz="1400">
            <a:effectLst/>
          </a:endParaRPr>
        </a:p>
        <a:p>
          <a:r>
            <a:rPr lang="ja-JP" altLang="ja-JP" sz="1100">
              <a:solidFill>
                <a:schemeClr val="dk1"/>
              </a:solidFill>
              <a:effectLst/>
              <a:latin typeface="+mn-lt"/>
              <a:ea typeface="+mn-ea"/>
              <a:cs typeface="+mn-cs"/>
            </a:rPr>
            <a:t>　③公共施設マネジメントの方針に基づく施設の統合・複合化などに取り組む事業、④</a:t>
          </a:r>
          <a:r>
            <a:rPr lang="en-US" altLang="ja-JP" sz="1100">
              <a:solidFill>
                <a:schemeClr val="dk1"/>
              </a:solidFill>
              <a:effectLst/>
              <a:latin typeface="+mn-lt"/>
              <a:ea typeface="+mn-ea"/>
              <a:cs typeface="+mn-cs"/>
            </a:rPr>
            <a:t>AI</a:t>
          </a:r>
          <a:r>
            <a:rPr lang="ja-JP" altLang="ja-JP" sz="1100">
              <a:solidFill>
                <a:schemeClr val="dk1"/>
              </a:solidFill>
              <a:effectLst/>
              <a:latin typeface="+mn-lt"/>
              <a:ea typeface="+mn-ea"/>
              <a:cs typeface="+mn-cs"/>
            </a:rPr>
            <a:t>や</a:t>
          </a:r>
          <a:r>
            <a:rPr lang="en-US" altLang="ja-JP" sz="1100">
              <a:solidFill>
                <a:schemeClr val="dk1"/>
              </a:solidFill>
              <a:effectLst/>
              <a:latin typeface="+mn-lt"/>
              <a:ea typeface="+mn-ea"/>
              <a:cs typeface="+mn-cs"/>
            </a:rPr>
            <a:t>IoT</a:t>
          </a:r>
          <a:r>
            <a:rPr lang="ja-JP" altLang="ja-JP" sz="1100">
              <a:solidFill>
                <a:schemeClr val="dk1"/>
              </a:solidFill>
              <a:effectLst/>
              <a:latin typeface="+mn-lt"/>
              <a:ea typeface="+mn-ea"/>
              <a:cs typeface="+mn-cs"/>
            </a:rPr>
            <a:t>等の最先端技術を活用したスマートシティの実現</a:t>
          </a:r>
          <a:endParaRPr lang="ja-JP" altLang="ja-JP" sz="1400">
            <a:effectLst/>
          </a:endParaRPr>
        </a:p>
        <a:p>
          <a:r>
            <a:rPr lang="ja-JP" altLang="ja-JP" sz="1100">
              <a:solidFill>
                <a:schemeClr val="dk1"/>
              </a:solidFill>
              <a:effectLst/>
              <a:latin typeface="+mn-lt"/>
              <a:ea typeface="+mn-ea"/>
              <a:cs typeface="+mn-cs"/>
            </a:rPr>
            <a:t>　に係る事業に、</a:t>
          </a:r>
          <a:r>
            <a:rPr lang="en-US" altLang="ja-JP" sz="1100">
              <a:solidFill>
                <a:schemeClr val="dk1"/>
              </a:solidFill>
              <a:effectLst/>
              <a:latin typeface="+mn-lt"/>
              <a:ea typeface="+mn-ea"/>
              <a:cs typeface="+mn-cs"/>
            </a:rPr>
            <a:t>153.9</a:t>
          </a:r>
          <a:r>
            <a:rPr lang="ja-JP" altLang="ja-JP" sz="1100">
              <a:solidFill>
                <a:schemeClr val="dk1"/>
              </a:solidFill>
              <a:effectLst/>
              <a:latin typeface="+mn-lt"/>
              <a:ea typeface="+mn-ea"/>
              <a:cs typeface="+mn-cs"/>
            </a:rPr>
            <a:t>百万円を充当したことによる減。</a:t>
          </a:r>
          <a:endParaRPr lang="ja-JP" altLang="ja-JP" sz="1400">
            <a:effectLst/>
          </a:endParaRPr>
        </a:p>
        <a:p>
          <a:r>
            <a:rPr lang="ja-JP" altLang="ja-JP" sz="1100">
              <a:solidFill>
                <a:schemeClr val="dk1"/>
              </a:solidFill>
              <a:effectLst/>
              <a:latin typeface="+mn-lt"/>
              <a:ea typeface="+mn-ea"/>
              <a:cs typeface="+mn-cs"/>
            </a:rPr>
            <a:t>　積立分及び利子分あわせて</a:t>
          </a:r>
          <a:r>
            <a:rPr lang="en-US" altLang="ja-JP" sz="1100">
              <a:solidFill>
                <a:schemeClr val="dk1"/>
              </a:solidFill>
              <a:effectLst/>
              <a:latin typeface="+mn-lt"/>
              <a:ea typeface="+mn-ea"/>
              <a:cs typeface="+mn-cs"/>
            </a:rPr>
            <a:t>194</a:t>
          </a:r>
          <a:r>
            <a:rPr lang="ja-JP" altLang="ja-JP" sz="1100">
              <a:solidFill>
                <a:schemeClr val="dk1"/>
              </a:solidFill>
              <a:effectLst/>
              <a:latin typeface="+mn-lt"/>
              <a:ea typeface="+mn-ea"/>
              <a:cs typeface="+mn-cs"/>
            </a:rPr>
            <a:t>百万円積み立てたことによる増加。</a:t>
          </a:r>
          <a:endParaRPr lang="ja-JP" altLang="ja-JP" sz="1400">
            <a:effectLst/>
          </a:endParaRPr>
        </a:p>
        <a:p>
          <a:r>
            <a:rPr kumimoji="1" lang="ja-JP" altLang="ja-JP" sz="1100">
              <a:solidFill>
                <a:schemeClr val="dk1"/>
              </a:solidFill>
              <a:effectLst/>
              <a:latin typeface="+mn-lt"/>
              <a:ea typeface="+mn-ea"/>
              <a:cs typeface="+mn-cs"/>
            </a:rPr>
            <a:t>　・退職手当基金：退職手当基金活用計画に基づき、約</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百万円を積み立てたことによる増加。令和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年度は取崩しはなし。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・重点事業推進基金：①北陸新幹線加賀温泉駅</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施設整備事業の実施年度において、所要一般財源相当額を取崩し、事業費に充当。</a:t>
          </a:r>
          <a:endParaRPr lang="ja-JP" altLang="ja-JP" sz="1400">
            <a:effectLst/>
          </a:endParaRPr>
        </a:p>
        <a:p>
          <a:r>
            <a:rPr kumimoji="1" lang="ja-JP" altLang="ja-JP" sz="1100">
              <a:solidFill>
                <a:schemeClr val="dk1"/>
              </a:solidFill>
              <a:effectLst/>
              <a:latin typeface="+mn-lt"/>
              <a:ea typeface="+mn-ea"/>
              <a:cs typeface="+mn-cs"/>
            </a:rPr>
            <a:t>　　②国からの地方創生推進交付金を活用して推進する事業（</a:t>
          </a:r>
          <a:r>
            <a:rPr kumimoji="1" lang="en-US" altLang="ja-JP" sz="1100">
              <a:solidFill>
                <a:schemeClr val="dk1"/>
              </a:solidFill>
              <a:effectLst/>
              <a:latin typeface="+mn-lt"/>
              <a:ea typeface="+mn-ea"/>
              <a:cs typeface="+mn-cs"/>
            </a:rPr>
            <a:t>Society5.0</a:t>
          </a:r>
          <a:r>
            <a:rPr kumimoji="1" lang="ja-JP" altLang="ja-JP" sz="1100">
              <a:solidFill>
                <a:schemeClr val="dk1"/>
              </a:solidFill>
              <a:effectLst/>
              <a:latin typeface="+mn-lt"/>
              <a:ea typeface="+mn-ea"/>
              <a:cs typeface="+mn-cs"/>
            </a:rPr>
            <a:t>等）の実施年度において、所要一般財源相当額を取崩し、事</a:t>
          </a:r>
          <a:endParaRPr lang="ja-JP" altLang="ja-JP" sz="1400">
            <a:effectLst/>
          </a:endParaRPr>
        </a:p>
        <a:p>
          <a:r>
            <a:rPr kumimoji="1" lang="ja-JP" altLang="ja-JP" sz="1100">
              <a:solidFill>
                <a:schemeClr val="dk1"/>
              </a:solidFill>
              <a:effectLst/>
              <a:latin typeface="+mn-lt"/>
              <a:ea typeface="+mn-ea"/>
              <a:cs typeface="+mn-cs"/>
            </a:rPr>
            <a:t>　　業費に充当。</a:t>
          </a:r>
          <a:endParaRPr lang="ja-JP" altLang="ja-JP" sz="1400">
            <a:effectLst/>
          </a:endParaRPr>
        </a:p>
        <a:p>
          <a:r>
            <a:rPr kumimoji="1" lang="ja-JP" altLang="ja-JP" sz="1100">
              <a:solidFill>
                <a:schemeClr val="dk1"/>
              </a:solidFill>
              <a:effectLst/>
              <a:latin typeface="+mn-lt"/>
              <a:ea typeface="+mn-ea"/>
              <a:cs typeface="+mn-cs"/>
            </a:rPr>
            <a:t>　　③「公共施設マネジメント」の基本方針に基づく施設の統合・複合化などに取組む事業の実施年度において、所要一般財源相当額</a:t>
          </a:r>
          <a:endParaRPr lang="ja-JP" altLang="ja-JP" sz="1400">
            <a:effectLst/>
          </a:endParaRPr>
        </a:p>
        <a:p>
          <a:r>
            <a:rPr kumimoji="1" lang="ja-JP" altLang="ja-JP" sz="1100">
              <a:solidFill>
                <a:schemeClr val="dk1"/>
              </a:solidFill>
              <a:effectLst/>
              <a:latin typeface="+mn-lt"/>
              <a:ea typeface="+mn-ea"/>
              <a:cs typeface="+mn-cs"/>
            </a:rPr>
            <a:t>　　を取崩し、事業費に充当。</a:t>
          </a:r>
          <a:endParaRPr lang="ja-JP" altLang="ja-JP" sz="1400">
            <a:effectLst/>
          </a:endParaRPr>
        </a:p>
        <a:p>
          <a:r>
            <a:rPr kumimoji="1" lang="ja-JP" altLang="ja-JP" sz="1100">
              <a:solidFill>
                <a:schemeClr val="dk1"/>
              </a:solidFill>
              <a:effectLst/>
              <a:latin typeface="+mn-lt"/>
              <a:ea typeface="+mn-ea"/>
              <a:cs typeface="+mn-cs"/>
            </a:rPr>
            <a:t>　　④</a:t>
          </a:r>
          <a:r>
            <a:rPr kumimoji="1" lang="ja-JP" altLang="en-US" sz="1100">
              <a:solidFill>
                <a:schemeClr val="dk1"/>
              </a:solidFill>
              <a:effectLst/>
              <a:latin typeface="+mn-lt"/>
              <a:ea typeface="+mn-ea"/>
              <a:cs typeface="+mn-cs"/>
            </a:rPr>
            <a:t>「挑戦可能性都市」への転換に向けた</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つのビジョンの実現に係る事業の実施年度において所要一般財源相当額を取崩し、事業費に充当。</a:t>
          </a:r>
          <a:endParaRPr lang="ja-JP" altLang="ja-JP" sz="1400">
            <a:effectLst/>
          </a:endParaRPr>
        </a:p>
        <a:p>
          <a:r>
            <a:rPr kumimoji="1" lang="ja-JP" altLang="ja-JP" sz="1100">
              <a:solidFill>
                <a:schemeClr val="dk1"/>
              </a:solidFill>
              <a:effectLst/>
              <a:latin typeface="+mn-lt"/>
              <a:ea typeface="+mn-ea"/>
              <a:cs typeface="+mn-cs"/>
            </a:rPr>
            <a:t>　・職員退職手当基金：「退職手当基金活用計画」により積増しを継続するとともに、退職手当所要額が各年度で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億円を超える場合に、</a:t>
          </a:r>
          <a:endParaRPr lang="ja-JP" altLang="ja-JP" sz="1400">
            <a:effectLst/>
          </a:endParaRPr>
        </a:p>
        <a:p>
          <a:r>
            <a:rPr kumimoji="1" lang="ja-JP" altLang="ja-JP" sz="1100">
              <a:solidFill>
                <a:schemeClr val="dk1"/>
              </a:solidFill>
              <a:effectLst/>
              <a:latin typeface="+mn-lt"/>
              <a:ea typeface="+mn-ea"/>
              <a:cs typeface="+mn-cs"/>
            </a:rPr>
            <a:t>　　その超えた部分（令和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年度、総額</a:t>
          </a:r>
          <a:r>
            <a:rPr kumimoji="1" lang="en-US" altLang="ja-JP" sz="1100">
              <a:solidFill>
                <a:schemeClr val="dk1"/>
              </a:solidFill>
              <a:effectLst/>
              <a:latin typeface="+mn-lt"/>
              <a:ea typeface="+mn-ea"/>
              <a:cs typeface="+mn-cs"/>
            </a:rPr>
            <a:t>23.7</a:t>
          </a:r>
          <a:r>
            <a:rPr kumimoji="1" lang="ja-JP" altLang="ja-JP" sz="1100">
              <a:solidFill>
                <a:schemeClr val="dk1"/>
              </a:solidFill>
              <a:effectLst/>
              <a:latin typeface="+mn-lt"/>
              <a:ea typeface="+mn-ea"/>
              <a:cs typeface="+mn-cs"/>
            </a:rPr>
            <a:t>億円）について取崩し、退職手当費に充当。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災害発生時などの不測の財政需要が生じたときの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財源として積み立てるものであり、本市の標準財政規模（令和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百万円）の少なくとも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％以上の残高を確保することとし、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経済の状況は令和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コロナ禍の影響を受ける前の水準近くまで回復を見込むものの、人口減少に伴い市税の増加を見込んでいくことは難しい状況である。こうした状況から、事業の優先順位をつけて取捨選択することで歳出の抑制を図り、それでも不足する財源については、年度間の財源調整として、基金残高に留意して財政調整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加賀市医療センター建設事業</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及び北陸新幹線加賀温泉駅周辺施設整備事業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に係る市債の元利償還のため、約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中期財政計画に基づき約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百万円積み立てたこと及び利子分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年度の開院した加賀市医療センターの整備に係る病院事業会計への繰出し（令和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年度までに伴う一般財源平準化所要額（総額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億円）を取崩し、償還費に充当。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②北陸新幹線加賀温泉駅周辺施設整備事業に係る市債の元利償還費の備えとして、今後の各年度の決算剰余金等を活用し、令和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億円）を積増すとともに、各年度の償還費全額に充当。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666C82E-3AC3-4ECB-8712-CFB3BE6EEC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6FB080F-CAD0-4BFF-93D0-0196D160C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38C4793-C114-4AF0-A45D-258EB50798E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F7D26A6-1227-463E-B051-59211863242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5F9231C-80C3-4AA1-B4A6-F811AC24746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1C5E762-7E8F-4A19-B953-75C3067886E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64843FD-B104-43F1-909A-84124D19D32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3771C17-DCA5-4130-A65B-FB44D2D1F98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C44B5B8-ECB0-45AE-9341-8614BE95FA2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DFA21C1-9291-4BF5-92F1-C6F8657B88E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1FD84A7-9182-4095-B1CD-7413DB843C5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3444980-BDA9-4F5C-951E-150341DDDE2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D6EAE01-8B16-48C9-B3B4-659DCAFB876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8F02798-7704-4D9F-9F4B-F3FB24052F1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36A7F2C-174C-4A1A-B4F7-B452B6BF4A6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72E44AE-70A0-4981-B5D8-5F9FCC13B99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75CADBF-8059-4D3B-B3B2-88ED443FCD7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87B3E53-30C3-4F9A-9456-51B68A9341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B7F2451-0AD5-4C4B-A369-2B02569D17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1C1AEAE-FC79-4FFE-82CF-90ADA6D306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EB8A3EE-C680-4176-8E97-EE986BA1A14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FCD4290-CA43-48AB-9C58-360D0D4D730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1FDB106-64B8-468E-92C3-A96F5E4410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E752D81-F873-461C-92BA-82AB8636554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B26D33F-0C64-45D4-9C6E-D5C2FFD384A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43B0BE9-6059-499C-B2A6-CBC77BE0ED0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F61AF44-4D97-46FB-8312-7D662C781FB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2453BA4-683A-4FAA-8A14-496BD8C7FA9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2F7C79A-703D-4A24-96AB-9B7D841231F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817AA51-F73A-4CE0-AD98-06AE3DBB8B0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D146B62-A4C5-4D6F-B7AF-E46AD3EB451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40416EE-ED3C-442A-87C8-D3BECE04B1C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AFAE2FD-E265-4147-9605-4F2016D053B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26425C3-3C96-4B01-BF7A-D50398965F1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7F06945-642B-46E5-9481-4CE81FE619F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8E467B6-05E6-48AD-A79F-692A9284090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2D2471E-EB8B-461B-9AE8-6EC3820B6E3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FA831CD-3E76-4DF3-89BF-96FD3F92211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8063F3E-C0B5-4589-B04C-4F3E8B735A5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D86D6B0-8C71-4D3F-9EB9-64CD54168AD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0914B7D-1C7F-40A8-AC44-32B67CCCBD9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5B855A3-C906-4CF7-85E9-71BDD21C417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4A4F2C6-6D8B-4E57-B854-6D5D3AB407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C7B8226-A24B-47C7-B073-4542354F000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0DB2FE3-E9FA-4EE7-8165-31C22457674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EF1CDFD-8709-477B-9FAC-B4532C9CB50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2C91035-9EE4-44F2-90AA-87487B26782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類似団体平均より高い水準にあり、施設・設備等の老朽化が進んでいる。今後は「公共施設マネジメント」に基づく施設の大規模修繕や建替え等の必要性が高まる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40B7DC8-6F78-4C41-A77E-9E82D822ED9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91E27FF-8C62-4F3D-AF52-23FDC2F3656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285C7AC-245F-43CC-AE9A-F92801B65AC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74084FC-2F18-4F62-B806-7771399E5C6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DBA3762-B6FB-4C00-BC69-9CE5C424A49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6BD146F-CF1F-4866-9F63-181E1E0B0A3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3874A49-A63F-4293-8830-E0B3A5CB2F4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4E793F2-8AA6-4FA3-9452-03C203F76AC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E3A392F-E288-4CF7-A46C-91C845D19A0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2D50FBE-C3AB-440B-A3E4-66B1E57E7D6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ADFDF15-EEB8-4BDB-98B7-978D6C06079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583D6D1-A578-459B-985D-5279EECE10B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3378C75-9859-41A0-8301-F5BBA52579C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BA656C5-9136-4FBA-9CEC-293BC9CBF58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49384178-1DBA-41F9-911B-CFACF262824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01CC571-0E76-4492-AB4A-3E40463B18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6CF2D759-CCA6-4913-9BD5-A5795C5EB32C}"/>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8564ACA0-9B57-4339-A102-2C138645F1E6}"/>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817F726D-CB94-40CA-B9A1-81D1B3765A2C}"/>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4ED39F66-A902-4CDB-9D29-881F08D6C96A}"/>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AA137D67-6971-4164-8030-873AC3F8E676}"/>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a:extLst>
            <a:ext uri="{FF2B5EF4-FFF2-40B4-BE49-F238E27FC236}">
              <a16:creationId xmlns:a16="http://schemas.microsoft.com/office/drawing/2014/main" id="{905B1A65-916C-45AA-BEDD-D3D0793B5785}"/>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A5E061C5-744D-49F8-B8AE-9C304EA31656}"/>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EBD62246-D476-442F-92E6-A9D4978F3F68}"/>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76D02A1A-65AA-4B56-8115-6E65242548E7}"/>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14FA080F-4F0A-4C6F-B8CC-C0D6228DA139}"/>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F488C28B-3395-4BC8-A791-681BE4096868}"/>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6D8027B-B258-4633-A1C8-659E9E61D19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430FB13-83AA-40FB-86E0-BFC4745A582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8327319-53ED-4CAC-A01E-660F1E5A243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DE24108-9ECD-4641-B490-72E82865BB3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8C6ED60-B95F-4CB0-A7B9-B072669FF56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29633</xdr:rowOff>
    </xdr:from>
    <xdr:to>
      <xdr:col>23</xdr:col>
      <xdr:colOff>136525</xdr:colOff>
      <xdr:row>32</xdr:row>
      <xdr:rowOff>131233</xdr:rowOff>
    </xdr:to>
    <xdr:sp macro="" textlink="">
      <xdr:nvSpPr>
        <xdr:cNvPr id="81" name="楕円 80">
          <a:extLst>
            <a:ext uri="{FF2B5EF4-FFF2-40B4-BE49-F238E27FC236}">
              <a16:creationId xmlns:a16="http://schemas.microsoft.com/office/drawing/2014/main" id="{2F3960A9-7C96-44E1-969E-08D1AC1D16ED}"/>
            </a:ext>
          </a:extLst>
        </xdr:cNvPr>
        <xdr:cNvSpPr/>
      </xdr:nvSpPr>
      <xdr:spPr>
        <a:xfrm>
          <a:off x="47117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8060</xdr:rowOff>
    </xdr:from>
    <xdr:ext cx="405111" cy="259045"/>
    <xdr:sp macro="" textlink="">
      <xdr:nvSpPr>
        <xdr:cNvPr id="82" name="有形固定資産減価償却率該当値テキスト">
          <a:extLst>
            <a:ext uri="{FF2B5EF4-FFF2-40B4-BE49-F238E27FC236}">
              <a16:creationId xmlns:a16="http://schemas.microsoft.com/office/drawing/2014/main" id="{C9E8DE37-907F-475B-8471-DE7A07A2A6A1}"/>
            </a:ext>
          </a:extLst>
        </xdr:cNvPr>
        <xdr:cNvSpPr txBox="1"/>
      </xdr:nvSpPr>
      <xdr:spPr>
        <a:xfrm>
          <a:off x="4813300" y="626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101600</xdr:rowOff>
    </xdr:from>
    <xdr:to>
      <xdr:col>19</xdr:col>
      <xdr:colOff>187325</xdr:colOff>
      <xdr:row>33</xdr:row>
      <xdr:rowOff>31750</xdr:rowOff>
    </xdr:to>
    <xdr:sp macro="" textlink="">
      <xdr:nvSpPr>
        <xdr:cNvPr id="83" name="楕円 82">
          <a:extLst>
            <a:ext uri="{FF2B5EF4-FFF2-40B4-BE49-F238E27FC236}">
              <a16:creationId xmlns:a16="http://schemas.microsoft.com/office/drawing/2014/main" id="{5E6A6AFC-F90E-4AA0-A6BC-BCBBA4012DA4}"/>
            </a:ext>
          </a:extLst>
        </xdr:cNvPr>
        <xdr:cNvSpPr/>
      </xdr:nvSpPr>
      <xdr:spPr>
        <a:xfrm>
          <a:off x="400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80433</xdr:rowOff>
    </xdr:from>
    <xdr:to>
      <xdr:col>23</xdr:col>
      <xdr:colOff>85725</xdr:colOff>
      <xdr:row>32</xdr:row>
      <xdr:rowOff>152400</xdr:rowOff>
    </xdr:to>
    <xdr:cxnSp macro="">
      <xdr:nvCxnSpPr>
        <xdr:cNvPr id="84" name="直線コネクタ 83">
          <a:extLst>
            <a:ext uri="{FF2B5EF4-FFF2-40B4-BE49-F238E27FC236}">
              <a16:creationId xmlns:a16="http://schemas.microsoft.com/office/drawing/2014/main" id="{08A855D4-666E-49AA-8783-B00BB4A844C0}"/>
            </a:ext>
          </a:extLst>
        </xdr:cNvPr>
        <xdr:cNvCxnSpPr/>
      </xdr:nvCxnSpPr>
      <xdr:spPr>
        <a:xfrm flipV="1">
          <a:off x="4051300" y="6338358"/>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5" name="楕円 84">
          <a:extLst>
            <a:ext uri="{FF2B5EF4-FFF2-40B4-BE49-F238E27FC236}">
              <a16:creationId xmlns:a16="http://schemas.microsoft.com/office/drawing/2014/main" id="{5855B893-8406-4A99-AB7A-829D3BB6D222}"/>
            </a:ext>
          </a:extLst>
        </xdr:cNvPr>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152400</xdr:rowOff>
    </xdr:to>
    <xdr:cxnSp macro="">
      <xdr:nvCxnSpPr>
        <xdr:cNvPr id="86" name="直線コネクタ 85">
          <a:extLst>
            <a:ext uri="{FF2B5EF4-FFF2-40B4-BE49-F238E27FC236}">
              <a16:creationId xmlns:a16="http://schemas.microsoft.com/office/drawing/2014/main" id="{9204CBE4-FCF9-4B55-AF3D-34BBA8E1EA60}"/>
            </a:ext>
          </a:extLst>
        </xdr:cNvPr>
        <xdr:cNvCxnSpPr/>
      </xdr:nvCxnSpPr>
      <xdr:spPr>
        <a:xfrm>
          <a:off x="3289300" y="6334760"/>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7" name="楕円 86">
          <a:extLst>
            <a:ext uri="{FF2B5EF4-FFF2-40B4-BE49-F238E27FC236}">
              <a16:creationId xmlns:a16="http://schemas.microsoft.com/office/drawing/2014/main" id="{050ED2F1-A876-4284-A399-39C7B606D7A7}"/>
            </a:ext>
          </a:extLst>
        </xdr:cNvPr>
        <xdr:cNvSpPr/>
      </xdr:nvSpPr>
      <xdr:spPr>
        <a:xfrm>
          <a:off x="2476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50377</xdr:rowOff>
    </xdr:from>
    <xdr:to>
      <xdr:col>15</xdr:col>
      <xdr:colOff>136525</xdr:colOff>
      <xdr:row>32</xdr:row>
      <xdr:rowOff>76835</xdr:rowOff>
    </xdr:to>
    <xdr:cxnSp macro="">
      <xdr:nvCxnSpPr>
        <xdr:cNvPr id="88" name="直線コネクタ 87">
          <a:extLst>
            <a:ext uri="{FF2B5EF4-FFF2-40B4-BE49-F238E27FC236}">
              <a16:creationId xmlns:a16="http://schemas.microsoft.com/office/drawing/2014/main" id="{7D8D1AB9-B5FD-4C11-AF26-0ED0749BFF56}"/>
            </a:ext>
          </a:extLst>
        </xdr:cNvPr>
        <xdr:cNvCxnSpPr/>
      </xdr:nvCxnSpPr>
      <xdr:spPr>
        <a:xfrm>
          <a:off x="2527300" y="6136852"/>
          <a:ext cx="762000" cy="19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117052</xdr:rowOff>
    </xdr:from>
    <xdr:to>
      <xdr:col>7</xdr:col>
      <xdr:colOff>187325</xdr:colOff>
      <xdr:row>31</xdr:row>
      <xdr:rowOff>47202</xdr:rowOff>
    </xdr:to>
    <xdr:sp macro="" textlink="">
      <xdr:nvSpPr>
        <xdr:cNvPr id="89" name="楕円 88">
          <a:extLst>
            <a:ext uri="{FF2B5EF4-FFF2-40B4-BE49-F238E27FC236}">
              <a16:creationId xmlns:a16="http://schemas.microsoft.com/office/drawing/2014/main" id="{60261834-E176-46C1-91B8-034DF0255A95}"/>
            </a:ext>
          </a:extLst>
        </xdr:cNvPr>
        <xdr:cNvSpPr/>
      </xdr:nvSpPr>
      <xdr:spPr>
        <a:xfrm>
          <a:off x="1714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167852</xdr:rowOff>
    </xdr:from>
    <xdr:to>
      <xdr:col>11</xdr:col>
      <xdr:colOff>136525</xdr:colOff>
      <xdr:row>31</xdr:row>
      <xdr:rowOff>50377</xdr:rowOff>
    </xdr:to>
    <xdr:cxnSp macro="">
      <xdr:nvCxnSpPr>
        <xdr:cNvPr id="90" name="直線コネクタ 89">
          <a:extLst>
            <a:ext uri="{FF2B5EF4-FFF2-40B4-BE49-F238E27FC236}">
              <a16:creationId xmlns:a16="http://schemas.microsoft.com/office/drawing/2014/main" id="{250B954E-FBA0-415D-9675-D2EACA177FFA}"/>
            </a:ext>
          </a:extLst>
        </xdr:cNvPr>
        <xdr:cNvCxnSpPr/>
      </xdr:nvCxnSpPr>
      <xdr:spPr>
        <a:xfrm>
          <a:off x="1765300" y="608287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CC0F7A4C-EC57-4622-A618-7F5C06067CFC}"/>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a:extLst>
            <a:ext uri="{FF2B5EF4-FFF2-40B4-BE49-F238E27FC236}">
              <a16:creationId xmlns:a16="http://schemas.microsoft.com/office/drawing/2014/main" id="{CC5767A2-6929-4F98-9A69-6B1DDC445153}"/>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EBC948BC-0313-4BB9-AC60-B16853149071}"/>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a:extLst>
            <a:ext uri="{FF2B5EF4-FFF2-40B4-BE49-F238E27FC236}">
              <a16:creationId xmlns:a16="http://schemas.microsoft.com/office/drawing/2014/main" id="{655B5D23-3AA5-48AF-A513-D6ED85AF9EBC}"/>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22877</xdr:rowOff>
    </xdr:from>
    <xdr:ext cx="405111" cy="259045"/>
    <xdr:sp macro="" textlink="">
      <xdr:nvSpPr>
        <xdr:cNvPr id="95" name="n_1mainValue有形固定資産減価償却率">
          <a:extLst>
            <a:ext uri="{FF2B5EF4-FFF2-40B4-BE49-F238E27FC236}">
              <a16:creationId xmlns:a16="http://schemas.microsoft.com/office/drawing/2014/main" id="{0EF746AB-FF52-47BA-AE26-77224A9C6005}"/>
            </a:ext>
          </a:extLst>
        </xdr:cNvPr>
        <xdr:cNvSpPr txBox="1"/>
      </xdr:nvSpPr>
      <xdr:spPr>
        <a:xfrm>
          <a:off x="383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96" name="n_2mainValue有形固定資産減価償却率">
          <a:extLst>
            <a:ext uri="{FF2B5EF4-FFF2-40B4-BE49-F238E27FC236}">
              <a16:creationId xmlns:a16="http://schemas.microsoft.com/office/drawing/2014/main" id="{C7C0E69E-9510-42C8-9CF8-040661B0D067}"/>
            </a:ext>
          </a:extLst>
        </xdr:cNvPr>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97" name="n_3mainValue有形固定資産減価償却率">
          <a:extLst>
            <a:ext uri="{FF2B5EF4-FFF2-40B4-BE49-F238E27FC236}">
              <a16:creationId xmlns:a16="http://schemas.microsoft.com/office/drawing/2014/main" id="{AB5F5195-DC6A-4285-8BD9-0D5E2222EFFF}"/>
            </a:ext>
          </a:extLst>
        </xdr:cNvPr>
        <xdr:cNvSpPr txBox="1"/>
      </xdr:nvSpPr>
      <xdr:spPr>
        <a:xfrm>
          <a:off x="2324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38329</xdr:rowOff>
    </xdr:from>
    <xdr:ext cx="405111" cy="259045"/>
    <xdr:sp macro="" textlink="">
      <xdr:nvSpPr>
        <xdr:cNvPr id="98" name="n_4mainValue有形固定資産減価償却率">
          <a:extLst>
            <a:ext uri="{FF2B5EF4-FFF2-40B4-BE49-F238E27FC236}">
              <a16:creationId xmlns:a16="http://schemas.microsoft.com/office/drawing/2014/main" id="{0D6A4117-1049-4C6D-B656-E6CE44C977BC}"/>
            </a:ext>
          </a:extLst>
        </xdr:cNvPr>
        <xdr:cNvSpPr txBox="1"/>
      </xdr:nvSpPr>
      <xdr:spPr>
        <a:xfrm>
          <a:off x="1562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B196E9B-CCE0-45F1-B325-F4337E3D4FD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253A34A-137F-48BE-B9A9-2E379C0B724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AA2BB3C-9132-46FD-A780-C873347219A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18B16AE-6898-41F5-83F1-F7ACD7B5F6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DF76555-8D60-4795-8136-A21C367661E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E3B1A5A-FEFE-45D1-9A24-75F226EC96C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D295A9B-E3FD-4773-B889-118EB6407BD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646288C-D37F-432C-800B-696F42D40E2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DF0C128-8121-499F-A7B1-D4767649976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44020EC6-0C2B-497D-9F01-F918CB31DF3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E6DE6C79-B896-4560-9A67-3B8475BA115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39677A4-760D-4E56-8CB9-2222D204D5D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EB3353AA-E1C5-4F99-A9C2-9006F223A1D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147.7%</a:t>
          </a:r>
          <a:r>
            <a:rPr lang="ja-JP" altLang="ja-JP" sz="1100">
              <a:solidFill>
                <a:schemeClr val="dk1"/>
              </a:solidFill>
              <a:effectLst/>
              <a:latin typeface="+mn-lt"/>
              <a:ea typeface="+mn-ea"/>
              <a:cs typeface="+mn-cs"/>
            </a:rPr>
            <a:t>減少したものの、類似団体と比較し依然高い水準である。今後は中期財政計画に基づき地方債残高を視野に入れた起債の運用を行うとともに、特定目的基金の積増し・活用を図り、財政の健全化に努める。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D3A2EA9-7B0C-4611-98E4-11DD4BEF6B2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C0FE660-3445-4757-8BA6-E5ADEE049A9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AC96BB4-A4F4-4AA3-8000-D21EF0ACE1B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D99FB54-7FEB-4BF5-8105-4D802DA8F4D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59368576-B4B4-4568-8283-1834005D70C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6BB72FC7-CDD0-453D-9CE0-D33EBFE4DE3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A472FF0D-39B5-4CCD-A00A-23D9FF85B53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4ECF22-DE83-4F1A-9A8B-A95DC522A70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FAA3280B-4496-4812-933F-3A1F362319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31EBA29-D5FC-4193-837E-2F5349DF5F0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C9BC4AFB-70E4-44C2-AF0D-8E09365E7DB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567BB53B-96EA-4163-8C1C-D20ECFC3BED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ED282A6-7193-4AE8-9BA6-6A6478F97EF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549365E2-E2DE-4147-BD0F-7D5CB3AB34B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827D0582-73FA-442E-A103-B180B4F978E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F41174C-80E1-43D9-8BB0-919EA1C742B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FB0B6EF-D8C3-42DB-8E8D-8276390851B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FFC10F6B-968A-4E85-93D7-9D517F282EED}"/>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006FCF34-8A4D-4634-B558-4AAE7EB5BE3B}"/>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49C1B52D-BCC9-4BBC-AB2A-FFCBBD2763AD}"/>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928D2343-F3E4-4434-8B92-ECDC05D1E44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31B82555-12F5-425C-9CCD-4DB3B644F36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EA6FA2B8-D9A9-499E-A83D-531AF1E750F0}"/>
            </a:ext>
          </a:extLst>
        </xdr:cNvPr>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3B273A98-A4AC-4BFD-A2FE-11511F805C46}"/>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05CBED23-314D-480E-A5A4-3BFBDEF15264}"/>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F34901B4-F4CF-46CD-889E-E7CDDC6C581C}"/>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DA0CA757-13B6-4650-AFA2-C68B150910C9}"/>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1D58E1AA-2256-476D-BFD4-F4363914299E}"/>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2B65800-AB99-49F7-8B6A-F086079B65E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8AD10C1-A915-4E37-9508-39DCCD567A5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C37471D-AD2A-4816-AA22-E50D7A07A19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A3BE7C0-5081-4E84-B4E2-3CCDA235164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E7216E9-7B1B-4CC8-99DD-49A16A2C9FC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100829</xdr:rowOff>
    </xdr:from>
    <xdr:to>
      <xdr:col>76</xdr:col>
      <xdr:colOff>73025</xdr:colOff>
      <xdr:row>33</xdr:row>
      <xdr:rowOff>30979</xdr:rowOff>
    </xdr:to>
    <xdr:sp macro="" textlink="">
      <xdr:nvSpPr>
        <xdr:cNvPr id="145" name="楕円 144">
          <a:extLst>
            <a:ext uri="{FF2B5EF4-FFF2-40B4-BE49-F238E27FC236}">
              <a16:creationId xmlns:a16="http://schemas.microsoft.com/office/drawing/2014/main" id="{FD0ECA88-4633-41FF-BE89-B54C243328AF}"/>
            </a:ext>
          </a:extLst>
        </xdr:cNvPr>
        <xdr:cNvSpPr/>
      </xdr:nvSpPr>
      <xdr:spPr>
        <a:xfrm>
          <a:off x="14744700" y="63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79256</xdr:rowOff>
    </xdr:from>
    <xdr:ext cx="469744" cy="259045"/>
    <xdr:sp macro="" textlink="">
      <xdr:nvSpPr>
        <xdr:cNvPr id="146" name="債務償還比率該当値テキスト">
          <a:extLst>
            <a:ext uri="{FF2B5EF4-FFF2-40B4-BE49-F238E27FC236}">
              <a16:creationId xmlns:a16="http://schemas.microsoft.com/office/drawing/2014/main" id="{930D29D2-8D43-4054-9F7D-89205B33377F}"/>
            </a:ext>
          </a:extLst>
        </xdr:cNvPr>
        <xdr:cNvSpPr txBox="1"/>
      </xdr:nvSpPr>
      <xdr:spPr>
        <a:xfrm>
          <a:off x="14846300" y="63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157153</xdr:rowOff>
    </xdr:from>
    <xdr:to>
      <xdr:col>72</xdr:col>
      <xdr:colOff>123825</xdr:colOff>
      <xdr:row>34</xdr:row>
      <xdr:rowOff>87303</xdr:rowOff>
    </xdr:to>
    <xdr:sp macro="" textlink="">
      <xdr:nvSpPr>
        <xdr:cNvPr id="147" name="楕円 146">
          <a:extLst>
            <a:ext uri="{FF2B5EF4-FFF2-40B4-BE49-F238E27FC236}">
              <a16:creationId xmlns:a16="http://schemas.microsoft.com/office/drawing/2014/main" id="{011CA27F-F8A2-4BF4-8C11-3949750420D2}"/>
            </a:ext>
          </a:extLst>
        </xdr:cNvPr>
        <xdr:cNvSpPr/>
      </xdr:nvSpPr>
      <xdr:spPr>
        <a:xfrm>
          <a:off x="14033500" y="65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151629</xdr:rowOff>
    </xdr:from>
    <xdr:to>
      <xdr:col>76</xdr:col>
      <xdr:colOff>22225</xdr:colOff>
      <xdr:row>34</xdr:row>
      <xdr:rowOff>36503</xdr:rowOff>
    </xdr:to>
    <xdr:cxnSp macro="">
      <xdr:nvCxnSpPr>
        <xdr:cNvPr id="148" name="直線コネクタ 147">
          <a:extLst>
            <a:ext uri="{FF2B5EF4-FFF2-40B4-BE49-F238E27FC236}">
              <a16:creationId xmlns:a16="http://schemas.microsoft.com/office/drawing/2014/main" id="{957B16CB-7F2B-498D-9332-AFD2066ED941}"/>
            </a:ext>
          </a:extLst>
        </xdr:cNvPr>
        <xdr:cNvCxnSpPr/>
      </xdr:nvCxnSpPr>
      <xdr:spPr>
        <a:xfrm flipV="1">
          <a:off x="14084300" y="6409554"/>
          <a:ext cx="711200" cy="22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48587</xdr:rowOff>
    </xdr:from>
    <xdr:to>
      <xdr:col>68</xdr:col>
      <xdr:colOff>123825</xdr:colOff>
      <xdr:row>33</xdr:row>
      <xdr:rowOff>150186</xdr:rowOff>
    </xdr:to>
    <xdr:sp macro="" textlink="">
      <xdr:nvSpPr>
        <xdr:cNvPr id="149" name="楕円 148">
          <a:extLst>
            <a:ext uri="{FF2B5EF4-FFF2-40B4-BE49-F238E27FC236}">
              <a16:creationId xmlns:a16="http://schemas.microsoft.com/office/drawing/2014/main" id="{2E49AEEA-20E9-4C54-85B0-88EC4DDA8015}"/>
            </a:ext>
          </a:extLst>
        </xdr:cNvPr>
        <xdr:cNvSpPr/>
      </xdr:nvSpPr>
      <xdr:spPr>
        <a:xfrm>
          <a:off x="13271500" y="64779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99387</xdr:rowOff>
    </xdr:from>
    <xdr:to>
      <xdr:col>72</xdr:col>
      <xdr:colOff>73025</xdr:colOff>
      <xdr:row>34</xdr:row>
      <xdr:rowOff>36503</xdr:rowOff>
    </xdr:to>
    <xdr:cxnSp macro="">
      <xdr:nvCxnSpPr>
        <xdr:cNvPr id="150" name="直線コネクタ 149">
          <a:extLst>
            <a:ext uri="{FF2B5EF4-FFF2-40B4-BE49-F238E27FC236}">
              <a16:creationId xmlns:a16="http://schemas.microsoft.com/office/drawing/2014/main" id="{5864DA28-33B6-4D4B-B3AB-29B677883633}"/>
            </a:ext>
          </a:extLst>
        </xdr:cNvPr>
        <xdr:cNvCxnSpPr/>
      </xdr:nvCxnSpPr>
      <xdr:spPr>
        <a:xfrm>
          <a:off x="13322300" y="6528762"/>
          <a:ext cx="762000" cy="10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126737</xdr:rowOff>
    </xdr:from>
    <xdr:to>
      <xdr:col>64</xdr:col>
      <xdr:colOff>123825</xdr:colOff>
      <xdr:row>33</xdr:row>
      <xdr:rowOff>56887</xdr:rowOff>
    </xdr:to>
    <xdr:sp macro="" textlink="">
      <xdr:nvSpPr>
        <xdr:cNvPr id="151" name="楕円 150">
          <a:extLst>
            <a:ext uri="{FF2B5EF4-FFF2-40B4-BE49-F238E27FC236}">
              <a16:creationId xmlns:a16="http://schemas.microsoft.com/office/drawing/2014/main" id="{53219713-31A7-4623-94A7-7ADADEE7A6C7}"/>
            </a:ext>
          </a:extLst>
        </xdr:cNvPr>
        <xdr:cNvSpPr/>
      </xdr:nvSpPr>
      <xdr:spPr>
        <a:xfrm>
          <a:off x="12509500" y="63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6087</xdr:rowOff>
    </xdr:from>
    <xdr:to>
      <xdr:col>68</xdr:col>
      <xdr:colOff>73025</xdr:colOff>
      <xdr:row>33</xdr:row>
      <xdr:rowOff>99387</xdr:rowOff>
    </xdr:to>
    <xdr:cxnSp macro="">
      <xdr:nvCxnSpPr>
        <xdr:cNvPr id="152" name="直線コネクタ 151">
          <a:extLst>
            <a:ext uri="{FF2B5EF4-FFF2-40B4-BE49-F238E27FC236}">
              <a16:creationId xmlns:a16="http://schemas.microsoft.com/office/drawing/2014/main" id="{7AB60BDD-ADC6-4D98-B322-3003B9AD30BC}"/>
            </a:ext>
          </a:extLst>
        </xdr:cNvPr>
        <xdr:cNvCxnSpPr/>
      </xdr:nvCxnSpPr>
      <xdr:spPr>
        <a:xfrm>
          <a:off x="12560300" y="6435462"/>
          <a:ext cx="762000" cy="9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148944</xdr:rowOff>
    </xdr:from>
    <xdr:to>
      <xdr:col>60</xdr:col>
      <xdr:colOff>123825</xdr:colOff>
      <xdr:row>33</xdr:row>
      <xdr:rowOff>79094</xdr:rowOff>
    </xdr:to>
    <xdr:sp macro="" textlink="">
      <xdr:nvSpPr>
        <xdr:cNvPr id="153" name="楕円 152">
          <a:extLst>
            <a:ext uri="{FF2B5EF4-FFF2-40B4-BE49-F238E27FC236}">
              <a16:creationId xmlns:a16="http://schemas.microsoft.com/office/drawing/2014/main" id="{51F1BA28-501D-4132-8EA3-5A6D2681D8DE}"/>
            </a:ext>
          </a:extLst>
        </xdr:cNvPr>
        <xdr:cNvSpPr/>
      </xdr:nvSpPr>
      <xdr:spPr>
        <a:xfrm>
          <a:off x="11747500" y="64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6087</xdr:rowOff>
    </xdr:from>
    <xdr:to>
      <xdr:col>64</xdr:col>
      <xdr:colOff>73025</xdr:colOff>
      <xdr:row>33</xdr:row>
      <xdr:rowOff>28294</xdr:rowOff>
    </xdr:to>
    <xdr:cxnSp macro="">
      <xdr:nvCxnSpPr>
        <xdr:cNvPr id="154" name="直線コネクタ 153">
          <a:extLst>
            <a:ext uri="{FF2B5EF4-FFF2-40B4-BE49-F238E27FC236}">
              <a16:creationId xmlns:a16="http://schemas.microsoft.com/office/drawing/2014/main" id="{8D5C9EDD-0B93-45CE-A7D7-1AA046C8339C}"/>
            </a:ext>
          </a:extLst>
        </xdr:cNvPr>
        <xdr:cNvCxnSpPr/>
      </xdr:nvCxnSpPr>
      <xdr:spPr>
        <a:xfrm flipV="1">
          <a:off x="11798300" y="6435462"/>
          <a:ext cx="762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A7124757-4A25-4FDB-8C8D-BBA5FB3C075B}"/>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a:extLst>
            <a:ext uri="{FF2B5EF4-FFF2-40B4-BE49-F238E27FC236}">
              <a16:creationId xmlns:a16="http://schemas.microsoft.com/office/drawing/2014/main" id="{E99D927A-1AD8-4C96-8A8D-AA1561D735AB}"/>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a:extLst>
            <a:ext uri="{FF2B5EF4-FFF2-40B4-BE49-F238E27FC236}">
              <a16:creationId xmlns:a16="http://schemas.microsoft.com/office/drawing/2014/main" id="{2E03298B-19DA-490A-99CD-58D5C2CAEBEB}"/>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a:extLst>
            <a:ext uri="{FF2B5EF4-FFF2-40B4-BE49-F238E27FC236}">
              <a16:creationId xmlns:a16="http://schemas.microsoft.com/office/drawing/2014/main" id="{99095FAC-2A28-4CE3-BE24-2905E9D7DD08}"/>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78430</xdr:rowOff>
    </xdr:from>
    <xdr:ext cx="469744" cy="259045"/>
    <xdr:sp macro="" textlink="">
      <xdr:nvSpPr>
        <xdr:cNvPr id="159" name="n_1mainValue債務償還比率">
          <a:extLst>
            <a:ext uri="{FF2B5EF4-FFF2-40B4-BE49-F238E27FC236}">
              <a16:creationId xmlns:a16="http://schemas.microsoft.com/office/drawing/2014/main" id="{EEB75FCF-5004-43ED-B5A1-80A1EDEDDCB7}"/>
            </a:ext>
          </a:extLst>
        </xdr:cNvPr>
        <xdr:cNvSpPr txBox="1"/>
      </xdr:nvSpPr>
      <xdr:spPr>
        <a:xfrm>
          <a:off x="13836727" y="667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141314</xdr:rowOff>
    </xdr:from>
    <xdr:ext cx="469744" cy="259045"/>
    <xdr:sp macro="" textlink="">
      <xdr:nvSpPr>
        <xdr:cNvPr id="160" name="n_2mainValue債務償還比率">
          <a:extLst>
            <a:ext uri="{FF2B5EF4-FFF2-40B4-BE49-F238E27FC236}">
              <a16:creationId xmlns:a16="http://schemas.microsoft.com/office/drawing/2014/main" id="{BB3E1F63-EC37-4C3C-A77A-8A2AA08EFEEB}"/>
            </a:ext>
          </a:extLst>
        </xdr:cNvPr>
        <xdr:cNvSpPr txBox="1"/>
      </xdr:nvSpPr>
      <xdr:spPr>
        <a:xfrm>
          <a:off x="13087427" y="657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48014</xdr:rowOff>
    </xdr:from>
    <xdr:ext cx="469744" cy="259045"/>
    <xdr:sp macro="" textlink="">
      <xdr:nvSpPr>
        <xdr:cNvPr id="161" name="n_3mainValue債務償還比率">
          <a:extLst>
            <a:ext uri="{FF2B5EF4-FFF2-40B4-BE49-F238E27FC236}">
              <a16:creationId xmlns:a16="http://schemas.microsoft.com/office/drawing/2014/main" id="{616FB586-8465-4F66-814A-8DE0776BC5D4}"/>
            </a:ext>
          </a:extLst>
        </xdr:cNvPr>
        <xdr:cNvSpPr txBox="1"/>
      </xdr:nvSpPr>
      <xdr:spPr>
        <a:xfrm>
          <a:off x="12325427" y="647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70221</xdr:rowOff>
    </xdr:from>
    <xdr:ext cx="469744" cy="259045"/>
    <xdr:sp macro="" textlink="">
      <xdr:nvSpPr>
        <xdr:cNvPr id="162" name="n_4mainValue債務償還比率">
          <a:extLst>
            <a:ext uri="{FF2B5EF4-FFF2-40B4-BE49-F238E27FC236}">
              <a16:creationId xmlns:a16="http://schemas.microsoft.com/office/drawing/2014/main" id="{504AC5E3-D6C5-499F-B9A0-2AD641CED97A}"/>
            </a:ext>
          </a:extLst>
        </xdr:cNvPr>
        <xdr:cNvSpPr txBox="1"/>
      </xdr:nvSpPr>
      <xdr:spPr>
        <a:xfrm>
          <a:off x="11563427" y="64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64312ED5-1B5C-4970-9B4E-EC2440BE27C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75CA218-3583-40DB-BBE6-D9D36C5A058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A9D6B5D-449D-4A2D-8CFF-9BDE4C72897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FC5E9E2-7B9D-406E-9E8B-2E2D6434314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A1FC131-6AE8-4E31-8C48-188553AC23A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7534D3D-E025-4E8E-9384-9271F58B8FC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FEB004-326E-43B4-9CA7-0302C6059C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D8F52E-F92C-4BAE-82E1-B3152F48FFE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DC625F-551C-40B7-A665-FF75AF5EBC6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819CB6-5BCA-4D66-AAE2-CFEF8465DF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3A4EB4-8947-4CB6-9A6B-A35B3629312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BB7965-D64A-4829-ABAE-4D05A4A4B2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17F981-8092-4189-BA1B-C1F964D6D02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8BFE52-194E-4368-8F29-9DE9423A78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F6482D-F7D3-4096-B401-8B099827EA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01D8E7-8B08-49ED-9485-17606882B8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8EF4950-A87F-470B-BA4A-88B7CE712B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FCEE83-898B-4D58-9D98-62E604BFAAA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10F629-4160-4D1A-BF4E-F2A3B7BE4F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1CEE63-866B-4574-972F-8345376C8D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893E70-C9D3-45B9-8FB4-CBBCF6FB1E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0D6272A-D4D8-451C-AE18-A53272BEC0E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4EBC28-857D-438B-940B-6C3A601CA8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9368C0-225E-4343-9C26-63928C2CC3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CB30B9-76C7-4DE9-AFE5-39D2DE7627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F9E0A1-BC1C-4FAB-8FDD-FF96879E34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DF0E41-7EA4-410D-8F65-C79D26B64B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041509-3BB5-4D1D-803A-9AAD0E0C2C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57D4597-C214-4351-A3DA-78C33D3E38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C6F77E7-199D-4A6B-8FC4-14E7EAB7E3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17B690-4B43-4994-8E13-8CE6B645DB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2665D5-D4C9-4669-A7FB-0D8D9E599E8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C1CCB1-0AEE-4212-9A6E-DDFBA3E78A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3FEFB0-2DA4-451F-AEA9-77EEF38D784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259E91-CCE8-44B2-9EE8-12EA41D57D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64EBFA-00A0-437E-9DDA-EC7F1C34207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2D39C0-3F51-4B60-B2EC-55BE9BEF69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A6B3FD-0502-4802-988D-4C44FD6221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9A75FF-1830-4332-8527-C3E8B96BFB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313C56-81EC-468B-9A81-E80FCACF4BC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D63C13-9760-41CF-B62C-00FE3E455D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E4280F-4B69-4C61-B2A4-FDC797D04E4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EFF9DE2-FCEF-4735-AC98-F8DC1040504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DCC7245-BF9F-48C5-B80B-38AA72DDDD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4841E80-4094-4BB4-B88E-ECDE9237065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64E5E68-D0D0-4968-8319-A5744D8F23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1177A45-D565-4310-ACD8-A6A7C432F4C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94F8273-B27B-434B-9D6C-5C5478E86DD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4FC6C22-8BB5-4A4E-9EEF-9365767CFD0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DBA8F810-E117-4361-8342-DA538D295AA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588C7860-3BDF-481F-BF0A-9EC8B50A20E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B181E71-26BD-4286-8538-4C8E4867C25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4A87D28-BE0E-44DB-A3AD-9A4ED5AAAF8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43E6F3E-085B-408D-B29A-EFE00E88F5F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D7B5C02-9BAB-4470-A3EA-67EE84D77AF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A6399D9-5835-429B-A364-254C5F5C8F9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DD8679F-1E45-4669-A562-1A3802B5796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AC60E62E-88C0-4482-8C31-4D7FDB4300B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EC3D31A-B63C-4F35-B637-A7AF18BCEA4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9088D647-8982-4BC4-9517-134A5CA6CB9D}"/>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4FF5E9A1-3C39-40B4-BC01-766524E88465}"/>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EFE14911-3D6A-427D-87DC-965415A24D47}"/>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DEA313A3-7BBA-43A2-9251-7ABA7FAB8252}"/>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3B21048E-A727-4455-B092-A30C4C06672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878CE31C-ACE9-45F6-8A7D-25F14858CD01}"/>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87179FC0-418E-4BD0-9E45-4F80EF8A43CD}"/>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DF76A4A4-D0CB-4563-92D3-ADEE2D87429F}"/>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D1942BC7-BBE6-494E-90C8-A14887593C2A}"/>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B177E592-14DC-4762-9665-E69883CE3871}"/>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FD5D550D-004C-46A6-9D6B-440F690EC87B}"/>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195A1CC-A20A-4B69-9A51-5347B9F3142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076BB14-8707-4E9F-8474-4FC2901245C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6734041-EEDA-4E08-9324-AABDE6D045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832AB13-069D-4B8F-AB38-B99EE2A1EB8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ACEEA4-56BF-4825-86CE-BF1937F7D3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155702</xdr:rowOff>
    </xdr:from>
    <xdr:to>
      <xdr:col>24</xdr:col>
      <xdr:colOff>114300</xdr:colOff>
      <xdr:row>40</xdr:row>
      <xdr:rowOff>85852</xdr:rowOff>
    </xdr:to>
    <xdr:sp macro="" textlink="">
      <xdr:nvSpPr>
        <xdr:cNvPr id="71" name="楕円 70">
          <a:extLst>
            <a:ext uri="{FF2B5EF4-FFF2-40B4-BE49-F238E27FC236}">
              <a16:creationId xmlns:a16="http://schemas.microsoft.com/office/drawing/2014/main" id="{5F138BFD-A44C-4FBE-AD5C-554B899F84D0}"/>
            </a:ext>
          </a:extLst>
        </xdr:cNvPr>
        <xdr:cNvSpPr/>
      </xdr:nvSpPr>
      <xdr:spPr>
        <a:xfrm>
          <a:off x="4584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134129</xdr:rowOff>
    </xdr:from>
    <xdr:ext cx="405111" cy="259045"/>
    <xdr:sp macro="" textlink="">
      <xdr:nvSpPr>
        <xdr:cNvPr id="72" name="【道路】&#10;有形固定資産減価償却率該当値テキスト">
          <a:extLst>
            <a:ext uri="{FF2B5EF4-FFF2-40B4-BE49-F238E27FC236}">
              <a16:creationId xmlns:a16="http://schemas.microsoft.com/office/drawing/2014/main" id="{0D8AD4D6-E65F-48BE-BA64-722609281F6B}"/>
            </a:ext>
          </a:extLst>
        </xdr:cNvPr>
        <xdr:cNvSpPr txBox="1"/>
      </xdr:nvSpPr>
      <xdr:spPr>
        <a:xfrm>
          <a:off x="4673600"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125984</xdr:rowOff>
    </xdr:from>
    <xdr:to>
      <xdr:col>20</xdr:col>
      <xdr:colOff>38100</xdr:colOff>
      <xdr:row>40</xdr:row>
      <xdr:rowOff>56134</xdr:rowOff>
    </xdr:to>
    <xdr:sp macro="" textlink="">
      <xdr:nvSpPr>
        <xdr:cNvPr id="73" name="楕円 72">
          <a:extLst>
            <a:ext uri="{FF2B5EF4-FFF2-40B4-BE49-F238E27FC236}">
              <a16:creationId xmlns:a16="http://schemas.microsoft.com/office/drawing/2014/main" id="{0CCF885D-7FA3-4613-928A-D4DBB6D8A2B0}"/>
            </a:ext>
          </a:extLst>
        </xdr:cNvPr>
        <xdr:cNvSpPr/>
      </xdr:nvSpPr>
      <xdr:spPr>
        <a:xfrm>
          <a:off x="3746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xdr:rowOff>
    </xdr:from>
    <xdr:to>
      <xdr:col>24</xdr:col>
      <xdr:colOff>63500</xdr:colOff>
      <xdr:row>40</xdr:row>
      <xdr:rowOff>35052</xdr:rowOff>
    </xdr:to>
    <xdr:cxnSp macro="">
      <xdr:nvCxnSpPr>
        <xdr:cNvPr id="74" name="直線コネクタ 73">
          <a:extLst>
            <a:ext uri="{FF2B5EF4-FFF2-40B4-BE49-F238E27FC236}">
              <a16:creationId xmlns:a16="http://schemas.microsoft.com/office/drawing/2014/main" id="{528E251A-12AC-4DE3-8752-66D116CD3C6C}"/>
            </a:ext>
          </a:extLst>
        </xdr:cNvPr>
        <xdr:cNvCxnSpPr/>
      </xdr:nvCxnSpPr>
      <xdr:spPr>
        <a:xfrm>
          <a:off x="3797300" y="686333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96266</xdr:rowOff>
    </xdr:from>
    <xdr:to>
      <xdr:col>15</xdr:col>
      <xdr:colOff>101600</xdr:colOff>
      <xdr:row>40</xdr:row>
      <xdr:rowOff>26416</xdr:rowOff>
    </xdr:to>
    <xdr:sp macro="" textlink="">
      <xdr:nvSpPr>
        <xdr:cNvPr id="75" name="楕円 74">
          <a:extLst>
            <a:ext uri="{FF2B5EF4-FFF2-40B4-BE49-F238E27FC236}">
              <a16:creationId xmlns:a16="http://schemas.microsoft.com/office/drawing/2014/main" id="{3C3D8D90-0135-442A-96FA-1136092DC135}"/>
            </a:ext>
          </a:extLst>
        </xdr:cNvPr>
        <xdr:cNvSpPr/>
      </xdr:nvSpPr>
      <xdr:spPr>
        <a:xfrm>
          <a:off x="2857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147066</xdr:rowOff>
    </xdr:from>
    <xdr:to>
      <xdr:col>19</xdr:col>
      <xdr:colOff>177800</xdr:colOff>
      <xdr:row>40</xdr:row>
      <xdr:rowOff>5334</xdr:rowOff>
    </xdr:to>
    <xdr:cxnSp macro="">
      <xdr:nvCxnSpPr>
        <xdr:cNvPr id="76" name="直線コネクタ 75">
          <a:extLst>
            <a:ext uri="{FF2B5EF4-FFF2-40B4-BE49-F238E27FC236}">
              <a16:creationId xmlns:a16="http://schemas.microsoft.com/office/drawing/2014/main" id="{7C68F4C9-C0BB-47A2-8788-7D0768A9FC2C}"/>
            </a:ext>
          </a:extLst>
        </xdr:cNvPr>
        <xdr:cNvCxnSpPr/>
      </xdr:nvCxnSpPr>
      <xdr:spPr>
        <a:xfrm>
          <a:off x="2908300" y="683361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64262</xdr:rowOff>
    </xdr:from>
    <xdr:to>
      <xdr:col>10</xdr:col>
      <xdr:colOff>165100</xdr:colOff>
      <xdr:row>39</xdr:row>
      <xdr:rowOff>165862</xdr:rowOff>
    </xdr:to>
    <xdr:sp macro="" textlink="">
      <xdr:nvSpPr>
        <xdr:cNvPr id="77" name="楕円 76">
          <a:extLst>
            <a:ext uri="{FF2B5EF4-FFF2-40B4-BE49-F238E27FC236}">
              <a16:creationId xmlns:a16="http://schemas.microsoft.com/office/drawing/2014/main" id="{EF90BB33-8192-4D0C-ADA4-58627F234011}"/>
            </a:ext>
          </a:extLst>
        </xdr:cNvPr>
        <xdr:cNvSpPr/>
      </xdr:nvSpPr>
      <xdr:spPr>
        <a:xfrm>
          <a:off x="1968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115062</xdr:rowOff>
    </xdr:from>
    <xdr:to>
      <xdr:col>15</xdr:col>
      <xdr:colOff>50800</xdr:colOff>
      <xdr:row>39</xdr:row>
      <xdr:rowOff>147066</xdr:rowOff>
    </xdr:to>
    <xdr:cxnSp macro="">
      <xdr:nvCxnSpPr>
        <xdr:cNvPr id="78" name="直線コネクタ 77">
          <a:extLst>
            <a:ext uri="{FF2B5EF4-FFF2-40B4-BE49-F238E27FC236}">
              <a16:creationId xmlns:a16="http://schemas.microsoft.com/office/drawing/2014/main" id="{4E4CAAA1-E7E1-4EB3-8223-DB448350F458}"/>
            </a:ext>
          </a:extLst>
        </xdr:cNvPr>
        <xdr:cNvCxnSpPr/>
      </xdr:nvCxnSpPr>
      <xdr:spPr>
        <a:xfrm>
          <a:off x="2019300" y="6801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20828</xdr:rowOff>
    </xdr:from>
    <xdr:to>
      <xdr:col>6</xdr:col>
      <xdr:colOff>38100</xdr:colOff>
      <xdr:row>39</xdr:row>
      <xdr:rowOff>122428</xdr:rowOff>
    </xdr:to>
    <xdr:sp macro="" textlink="">
      <xdr:nvSpPr>
        <xdr:cNvPr id="79" name="楕円 78">
          <a:extLst>
            <a:ext uri="{FF2B5EF4-FFF2-40B4-BE49-F238E27FC236}">
              <a16:creationId xmlns:a16="http://schemas.microsoft.com/office/drawing/2014/main" id="{B2F230B5-3205-4138-AD2E-17804B8F121C}"/>
            </a:ext>
          </a:extLst>
        </xdr:cNvPr>
        <xdr:cNvSpPr/>
      </xdr:nvSpPr>
      <xdr:spPr>
        <a:xfrm>
          <a:off x="1079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71628</xdr:rowOff>
    </xdr:from>
    <xdr:to>
      <xdr:col>10</xdr:col>
      <xdr:colOff>114300</xdr:colOff>
      <xdr:row>39</xdr:row>
      <xdr:rowOff>115062</xdr:rowOff>
    </xdr:to>
    <xdr:cxnSp macro="">
      <xdr:nvCxnSpPr>
        <xdr:cNvPr id="80" name="直線コネクタ 79">
          <a:extLst>
            <a:ext uri="{FF2B5EF4-FFF2-40B4-BE49-F238E27FC236}">
              <a16:creationId xmlns:a16="http://schemas.microsoft.com/office/drawing/2014/main" id="{DE77D219-B7C9-49E6-9782-A26DAC27E643}"/>
            </a:ext>
          </a:extLst>
        </xdr:cNvPr>
        <xdr:cNvCxnSpPr/>
      </xdr:nvCxnSpPr>
      <xdr:spPr>
        <a:xfrm>
          <a:off x="1130300" y="67581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3B343BD6-756C-485E-813E-223DF9D747B9}"/>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a:extLst>
            <a:ext uri="{FF2B5EF4-FFF2-40B4-BE49-F238E27FC236}">
              <a16:creationId xmlns:a16="http://schemas.microsoft.com/office/drawing/2014/main" id="{C66579BB-8D8E-4AE9-B788-2121897DED57}"/>
            </a:ext>
          </a:extLst>
        </xdr:cNvPr>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F4B5B5B4-AA84-402C-A571-2E25199D85EB}"/>
            </a:ext>
          </a:extLst>
        </xdr:cNvPr>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587470D7-E0F2-480A-9DB5-80F5A0928D0E}"/>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47261</xdr:rowOff>
    </xdr:from>
    <xdr:ext cx="405111" cy="259045"/>
    <xdr:sp macro="" textlink="">
      <xdr:nvSpPr>
        <xdr:cNvPr id="85" name="n_1mainValue【道路】&#10;有形固定資産減価償却率">
          <a:extLst>
            <a:ext uri="{FF2B5EF4-FFF2-40B4-BE49-F238E27FC236}">
              <a16:creationId xmlns:a16="http://schemas.microsoft.com/office/drawing/2014/main" id="{202F2144-8D3F-4088-99CA-A8B78DE450AC}"/>
            </a:ext>
          </a:extLst>
        </xdr:cNvPr>
        <xdr:cNvSpPr txBox="1"/>
      </xdr:nvSpPr>
      <xdr:spPr>
        <a:xfrm>
          <a:off x="3582044"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17543</xdr:rowOff>
    </xdr:from>
    <xdr:ext cx="405111" cy="259045"/>
    <xdr:sp macro="" textlink="">
      <xdr:nvSpPr>
        <xdr:cNvPr id="86" name="n_2mainValue【道路】&#10;有形固定資産減価償却率">
          <a:extLst>
            <a:ext uri="{FF2B5EF4-FFF2-40B4-BE49-F238E27FC236}">
              <a16:creationId xmlns:a16="http://schemas.microsoft.com/office/drawing/2014/main" id="{81CAB31A-2153-4DEB-A3EB-CDE25BC599EA}"/>
            </a:ext>
          </a:extLst>
        </xdr:cNvPr>
        <xdr:cNvSpPr txBox="1"/>
      </xdr:nvSpPr>
      <xdr:spPr>
        <a:xfrm>
          <a:off x="2705744"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156989</xdr:rowOff>
    </xdr:from>
    <xdr:ext cx="405111" cy="259045"/>
    <xdr:sp macro="" textlink="">
      <xdr:nvSpPr>
        <xdr:cNvPr id="87" name="n_3mainValue【道路】&#10;有形固定資産減価償却率">
          <a:extLst>
            <a:ext uri="{FF2B5EF4-FFF2-40B4-BE49-F238E27FC236}">
              <a16:creationId xmlns:a16="http://schemas.microsoft.com/office/drawing/2014/main" id="{770673D4-FBFE-4A72-AE6E-FCDBDC184E61}"/>
            </a:ext>
          </a:extLst>
        </xdr:cNvPr>
        <xdr:cNvSpPr txBox="1"/>
      </xdr:nvSpPr>
      <xdr:spPr>
        <a:xfrm>
          <a:off x="1816744" y="684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113555</xdr:rowOff>
    </xdr:from>
    <xdr:ext cx="405111" cy="259045"/>
    <xdr:sp macro="" textlink="">
      <xdr:nvSpPr>
        <xdr:cNvPr id="88" name="n_4mainValue【道路】&#10;有形固定資産減価償却率">
          <a:extLst>
            <a:ext uri="{FF2B5EF4-FFF2-40B4-BE49-F238E27FC236}">
              <a16:creationId xmlns:a16="http://schemas.microsoft.com/office/drawing/2014/main" id="{003DB4DA-8D8D-463D-B4E9-B874ED00B6B8}"/>
            </a:ext>
          </a:extLst>
        </xdr:cNvPr>
        <xdr:cNvSpPr txBox="1"/>
      </xdr:nvSpPr>
      <xdr:spPr>
        <a:xfrm>
          <a:off x="9277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A561F78-6265-40E9-919A-D55C913EEF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F77D06B-0DA0-4937-933E-BA664C4D1D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FF88E90-FC18-4036-AD17-56E06F1A99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B28609B-86B0-4539-9482-25A94DC463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3D60A97-409D-44EA-8B2A-7431B44A3F3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3C1F700-308F-4CE2-ABA0-1222C640893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D872A5A-7009-4902-98F6-DA20381C07B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526067A-615A-41C7-9B41-E34E3C5DE88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3570617-48DF-4ED3-96F1-A142A859765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6154C49-312B-4347-9100-99919B6ED66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6E415475-BF4A-4948-9FCA-0739CF0A47D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D9C93BC8-EB2C-4AD5-91A3-168B292EB2E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C0D68B26-369B-4F2D-9B57-EE89AC0F0D3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B7D18A50-DA72-4DEB-B18E-8EC9F6C4D7F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CC0EB9E5-27A8-46F7-95F6-0008F16A25D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4E299789-3434-454B-92DE-D3271345D47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B9045525-3ABD-4686-98E4-FB05B9A3EC9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7FC699BA-62D1-4822-A1A8-574871AD402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92EBC34A-5313-4133-B294-590D03FFB70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1A6020E4-1C2C-4499-976F-C0A4BF50EE6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290BFE06-6804-48F0-B92C-DF040BBF91F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79C7FDA9-40AA-411C-85B0-99CB4BBE7C95}"/>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6F0B3B4-5E07-48D4-BB61-C22F7B264C6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DDC7ADE-5AE9-44A2-9E97-1B6FB95C419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388ACF0-D0BD-41BB-AD30-44888D48E8F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A5E41412-1EC9-43B1-8368-7F9D6CD6CB47}"/>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AF2912D0-0A9E-46F4-A240-8F0025F0868C}"/>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9C1CAF71-272D-464C-8E67-85A95BDBAC02}"/>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11E79617-ADF6-4956-B5F4-D6D695F61C4B}"/>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AB5D1896-29FF-4E6F-AC5D-B5413354DE6D}"/>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a:extLst>
            <a:ext uri="{FF2B5EF4-FFF2-40B4-BE49-F238E27FC236}">
              <a16:creationId xmlns:a16="http://schemas.microsoft.com/office/drawing/2014/main" id="{E676AE61-1AF4-43E9-A63B-8AF5450A3314}"/>
            </a:ext>
          </a:extLst>
        </xdr:cNvPr>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79D1C17A-E52D-4876-B93D-CDD34C81210A}"/>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1494A07D-E68E-469D-907C-33486F9944D8}"/>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5B139C94-5608-4CF7-866A-5D1DFADDB979}"/>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147F55DD-F81B-425B-8606-7C51C366DEFE}"/>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9CAD2EB4-CA30-4E8F-9027-7A5A7F127682}"/>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0FD1C5A-9AF4-4BF5-B5BA-1D5C47DCA6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443F175-DEB7-45D3-844B-DE68A44BD27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19B29EF-9560-4EC5-A6A8-3A1F95E331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7E90B61-476D-4919-BFBB-66F76F8966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A47FA86-4EB4-4F6E-AA7C-9BF08D9670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57812</xdr:rowOff>
    </xdr:from>
    <xdr:to>
      <xdr:col>55</xdr:col>
      <xdr:colOff>50800</xdr:colOff>
      <xdr:row>40</xdr:row>
      <xdr:rowOff>159412</xdr:rowOff>
    </xdr:to>
    <xdr:sp macro="" textlink="">
      <xdr:nvSpPr>
        <xdr:cNvPr id="130" name="楕円 129">
          <a:extLst>
            <a:ext uri="{FF2B5EF4-FFF2-40B4-BE49-F238E27FC236}">
              <a16:creationId xmlns:a16="http://schemas.microsoft.com/office/drawing/2014/main" id="{807FFCB9-9DF7-4C80-80B9-F141A3BD5758}"/>
            </a:ext>
          </a:extLst>
        </xdr:cNvPr>
        <xdr:cNvSpPr/>
      </xdr:nvSpPr>
      <xdr:spPr>
        <a:xfrm>
          <a:off x="10426700" y="69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80689</xdr:rowOff>
    </xdr:from>
    <xdr:ext cx="534377" cy="259045"/>
    <xdr:sp macro="" textlink="">
      <xdr:nvSpPr>
        <xdr:cNvPr id="131" name="【道路】&#10;一人当たり延長該当値テキスト">
          <a:extLst>
            <a:ext uri="{FF2B5EF4-FFF2-40B4-BE49-F238E27FC236}">
              <a16:creationId xmlns:a16="http://schemas.microsoft.com/office/drawing/2014/main" id="{948F8636-1933-4F40-9085-33EEF35EEEFA}"/>
            </a:ext>
          </a:extLst>
        </xdr:cNvPr>
        <xdr:cNvSpPr txBox="1"/>
      </xdr:nvSpPr>
      <xdr:spPr>
        <a:xfrm>
          <a:off x="10515600" y="676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63102</xdr:rowOff>
    </xdr:from>
    <xdr:to>
      <xdr:col>50</xdr:col>
      <xdr:colOff>165100</xdr:colOff>
      <xdr:row>40</xdr:row>
      <xdr:rowOff>164702</xdr:rowOff>
    </xdr:to>
    <xdr:sp macro="" textlink="">
      <xdr:nvSpPr>
        <xdr:cNvPr id="132" name="楕円 131">
          <a:extLst>
            <a:ext uri="{FF2B5EF4-FFF2-40B4-BE49-F238E27FC236}">
              <a16:creationId xmlns:a16="http://schemas.microsoft.com/office/drawing/2014/main" id="{2FA0403E-3409-4675-8E61-6D8420826BD9}"/>
            </a:ext>
          </a:extLst>
        </xdr:cNvPr>
        <xdr:cNvSpPr/>
      </xdr:nvSpPr>
      <xdr:spPr>
        <a:xfrm>
          <a:off x="9588500" y="69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108612</xdr:rowOff>
    </xdr:from>
    <xdr:to>
      <xdr:col>55</xdr:col>
      <xdr:colOff>0</xdr:colOff>
      <xdr:row>40</xdr:row>
      <xdr:rowOff>113902</xdr:rowOff>
    </xdr:to>
    <xdr:cxnSp macro="">
      <xdr:nvCxnSpPr>
        <xdr:cNvPr id="133" name="直線コネクタ 132">
          <a:extLst>
            <a:ext uri="{FF2B5EF4-FFF2-40B4-BE49-F238E27FC236}">
              <a16:creationId xmlns:a16="http://schemas.microsoft.com/office/drawing/2014/main" id="{5FC382DB-A0F2-45EF-87A0-E7AC7A4306F8}"/>
            </a:ext>
          </a:extLst>
        </xdr:cNvPr>
        <xdr:cNvCxnSpPr/>
      </xdr:nvCxnSpPr>
      <xdr:spPr>
        <a:xfrm flipV="1">
          <a:off x="9639300" y="6966612"/>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68132</xdr:rowOff>
    </xdr:from>
    <xdr:to>
      <xdr:col>46</xdr:col>
      <xdr:colOff>38100</xdr:colOff>
      <xdr:row>40</xdr:row>
      <xdr:rowOff>169732</xdr:rowOff>
    </xdr:to>
    <xdr:sp macro="" textlink="">
      <xdr:nvSpPr>
        <xdr:cNvPr id="134" name="楕円 133">
          <a:extLst>
            <a:ext uri="{FF2B5EF4-FFF2-40B4-BE49-F238E27FC236}">
              <a16:creationId xmlns:a16="http://schemas.microsoft.com/office/drawing/2014/main" id="{6F59F82C-BB8A-426A-8B81-E3A4C1209524}"/>
            </a:ext>
          </a:extLst>
        </xdr:cNvPr>
        <xdr:cNvSpPr/>
      </xdr:nvSpPr>
      <xdr:spPr>
        <a:xfrm>
          <a:off x="8699500" y="69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113902</xdr:rowOff>
    </xdr:from>
    <xdr:to>
      <xdr:col>50</xdr:col>
      <xdr:colOff>114300</xdr:colOff>
      <xdr:row>40</xdr:row>
      <xdr:rowOff>118932</xdr:rowOff>
    </xdr:to>
    <xdr:cxnSp macro="">
      <xdr:nvCxnSpPr>
        <xdr:cNvPr id="135" name="直線コネクタ 134">
          <a:extLst>
            <a:ext uri="{FF2B5EF4-FFF2-40B4-BE49-F238E27FC236}">
              <a16:creationId xmlns:a16="http://schemas.microsoft.com/office/drawing/2014/main" id="{A59E8087-B2CB-43B4-BD01-C1337E37D585}"/>
            </a:ext>
          </a:extLst>
        </xdr:cNvPr>
        <xdr:cNvCxnSpPr/>
      </xdr:nvCxnSpPr>
      <xdr:spPr>
        <a:xfrm flipV="1">
          <a:off x="8750300" y="6971902"/>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72279</xdr:rowOff>
    </xdr:from>
    <xdr:to>
      <xdr:col>41</xdr:col>
      <xdr:colOff>101600</xdr:colOff>
      <xdr:row>41</xdr:row>
      <xdr:rowOff>2429</xdr:rowOff>
    </xdr:to>
    <xdr:sp macro="" textlink="">
      <xdr:nvSpPr>
        <xdr:cNvPr id="136" name="楕円 135">
          <a:extLst>
            <a:ext uri="{FF2B5EF4-FFF2-40B4-BE49-F238E27FC236}">
              <a16:creationId xmlns:a16="http://schemas.microsoft.com/office/drawing/2014/main" id="{264AF02A-62BB-4984-B036-9E323370A0E6}"/>
            </a:ext>
          </a:extLst>
        </xdr:cNvPr>
        <xdr:cNvSpPr/>
      </xdr:nvSpPr>
      <xdr:spPr>
        <a:xfrm>
          <a:off x="7810500" y="69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118932</xdr:rowOff>
    </xdr:from>
    <xdr:to>
      <xdr:col>45</xdr:col>
      <xdr:colOff>177800</xdr:colOff>
      <xdr:row>40</xdr:row>
      <xdr:rowOff>123079</xdr:rowOff>
    </xdr:to>
    <xdr:cxnSp macro="">
      <xdr:nvCxnSpPr>
        <xdr:cNvPr id="137" name="直線コネクタ 136">
          <a:extLst>
            <a:ext uri="{FF2B5EF4-FFF2-40B4-BE49-F238E27FC236}">
              <a16:creationId xmlns:a16="http://schemas.microsoft.com/office/drawing/2014/main" id="{8F6442C7-B63F-478F-BB85-20B22CEA83C7}"/>
            </a:ext>
          </a:extLst>
        </xdr:cNvPr>
        <xdr:cNvCxnSpPr/>
      </xdr:nvCxnSpPr>
      <xdr:spPr>
        <a:xfrm flipV="1">
          <a:off x="7861300" y="6976932"/>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75823</xdr:rowOff>
    </xdr:from>
    <xdr:to>
      <xdr:col>36</xdr:col>
      <xdr:colOff>165100</xdr:colOff>
      <xdr:row>41</xdr:row>
      <xdr:rowOff>5973</xdr:rowOff>
    </xdr:to>
    <xdr:sp macro="" textlink="">
      <xdr:nvSpPr>
        <xdr:cNvPr id="138" name="楕円 137">
          <a:extLst>
            <a:ext uri="{FF2B5EF4-FFF2-40B4-BE49-F238E27FC236}">
              <a16:creationId xmlns:a16="http://schemas.microsoft.com/office/drawing/2014/main" id="{31ECB78B-8C64-446B-B606-1F2F26BFEC10}"/>
            </a:ext>
          </a:extLst>
        </xdr:cNvPr>
        <xdr:cNvSpPr/>
      </xdr:nvSpPr>
      <xdr:spPr>
        <a:xfrm>
          <a:off x="6921500" y="69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123079</xdr:rowOff>
    </xdr:from>
    <xdr:to>
      <xdr:col>41</xdr:col>
      <xdr:colOff>50800</xdr:colOff>
      <xdr:row>40</xdr:row>
      <xdr:rowOff>126623</xdr:rowOff>
    </xdr:to>
    <xdr:cxnSp macro="">
      <xdr:nvCxnSpPr>
        <xdr:cNvPr id="139" name="直線コネクタ 138">
          <a:extLst>
            <a:ext uri="{FF2B5EF4-FFF2-40B4-BE49-F238E27FC236}">
              <a16:creationId xmlns:a16="http://schemas.microsoft.com/office/drawing/2014/main" id="{F3999D9C-792C-4477-BEB6-B45D99D4D79B}"/>
            </a:ext>
          </a:extLst>
        </xdr:cNvPr>
        <xdr:cNvCxnSpPr/>
      </xdr:nvCxnSpPr>
      <xdr:spPr>
        <a:xfrm flipV="1">
          <a:off x="6972300" y="6981079"/>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a:extLst>
            <a:ext uri="{FF2B5EF4-FFF2-40B4-BE49-F238E27FC236}">
              <a16:creationId xmlns:a16="http://schemas.microsoft.com/office/drawing/2014/main" id="{A3A7AED8-7D98-4BF1-92B4-7A773C02CF85}"/>
            </a:ext>
          </a:extLst>
        </xdr:cNvPr>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a:extLst>
            <a:ext uri="{FF2B5EF4-FFF2-40B4-BE49-F238E27FC236}">
              <a16:creationId xmlns:a16="http://schemas.microsoft.com/office/drawing/2014/main" id="{A5DB163F-10DB-4E6C-8C8B-A81F88C1AB03}"/>
            </a:ext>
          </a:extLst>
        </xdr:cNvPr>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a:extLst>
            <a:ext uri="{FF2B5EF4-FFF2-40B4-BE49-F238E27FC236}">
              <a16:creationId xmlns:a16="http://schemas.microsoft.com/office/drawing/2014/main" id="{3271C2E2-4EA1-4F76-AC92-1D954616D143}"/>
            </a:ext>
          </a:extLst>
        </xdr:cNvPr>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43" name="n_4aveValue【道路】&#10;一人当たり延長">
          <a:extLst>
            <a:ext uri="{FF2B5EF4-FFF2-40B4-BE49-F238E27FC236}">
              <a16:creationId xmlns:a16="http://schemas.microsoft.com/office/drawing/2014/main" id="{2066B15D-7BE7-4DAD-BEB8-C26F87AD3766}"/>
            </a:ext>
          </a:extLst>
        </xdr:cNvPr>
        <xdr:cNvSpPr txBox="1"/>
      </xdr:nvSpPr>
      <xdr:spPr>
        <a:xfrm>
          <a:off x="6705111" y="70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9779</xdr:rowOff>
    </xdr:from>
    <xdr:ext cx="534377" cy="259045"/>
    <xdr:sp macro="" textlink="">
      <xdr:nvSpPr>
        <xdr:cNvPr id="144" name="n_1mainValue【道路】&#10;一人当たり延長">
          <a:extLst>
            <a:ext uri="{FF2B5EF4-FFF2-40B4-BE49-F238E27FC236}">
              <a16:creationId xmlns:a16="http://schemas.microsoft.com/office/drawing/2014/main" id="{F92BF4C4-9393-40C2-89E6-2F451AFE8AA7}"/>
            </a:ext>
          </a:extLst>
        </xdr:cNvPr>
        <xdr:cNvSpPr txBox="1"/>
      </xdr:nvSpPr>
      <xdr:spPr>
        <a:xfrm>
          <a:off x="9359411" y="66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14809</xdr:rowOff>
    </xdr:from>
    <xdr:ext cx="534377" cy="259045"/>
    <xdr:sp macro="" textlink="">
      <xdr:nvSpPr>
        <xdr:cNvPr id="145" name="n_2mainValue【道路】&#10;一人当たり延長">
          <a:extLst>
            <a:ext uri="{FF2B5EF4-FFF2-40B4-BE49-F238E27FC236}">
              <a16:creationId xmlns:a16="http://schemas.microsoft.com/office/drawing/2014/main" id="{F995F521-0A1C-4BB2-B15C-CB5038E1C1FC}"/>
            </a:ext>
          </a:extLst>
        </xdr:cNvPr>
        <xdr:cNvSpPr txBox="1"/>
      </xdr:nvSpPr>
      <xdr:spPr>
        <a:xfrm>
          <a:off x="8483111" y="67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18956</xdr:rowOff>
    </xdr:from>
    <xdr:ext cx="534377" cy="259045"/>
    <xdr:sp macro="" textlink="">
      <xdr:nvSpPr>
        <xdr:cNvPr id="146" name="n_3mainValue【道路】&#10;一人当たり延長">
          <a:extLst>
            <a:ext uri="{FF2B5EF4-FFF2-40B4-BE49-F238E27FC236}">
              <a16:creationId xmlns:a16="http://schemas.microsoft.com/office/drawing/2014/main" id="{2DD0495E-E871-4728-BE90-7FAD9EECC895}"/>
            </a:ext>
          </a:extLst>
        </xdr:cNvPr>
        <xdr:cNvSpPr txBox="1"/>
      </xdr:nvSpPr>
      <xdr:spPr>
        <a:xfrm>
          <a:off x="7594111" y="670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22500</xdr:rowOff>
    </xdr:from>
    <xdr:ext cx="534377" cy="259045"/>
    <xdr:sp macro="" textlink="">
      <xdr:nvSpPr>
        <xdr:cNvPr id="147" name="n_4mainValue【道路】&#10;一人当たり延長">
          <a:extLst>
            <a:ext uri="{FF2B5EF4-FFF2-40B4-BE49-F238E27FC236}">
              <a16:creationId xmlns:a16="http://schemas.microsoft.com/office/drawing/2014/main" id="{7EA61231-AA02-447E-B5E4-DC724461F1D2}"/>
            </a:ext>
          </a:extLst>
        </xdr:cNvPr>
        <xdr:cNvSpPr txBox="1"/>
      </xdr:nvSpPr>
      <xdr:spPr>
        <a:xfrm>
          <a:off x="6705111" y="670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B82CACB-9559-4C02-AFA6-D21CBCD049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4607C51-D983-4149-8078-9C35F14BDF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DA6C891-7A62-463C-8F94-EC58FCD5BD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351F8B9-FCE9-4765-A3A4-7DBFA13F7A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C58DE66-5759-4B95-99BE-30EB0ABEC2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5BD7D3D-2343-4C53-90A4-18785FC3752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0F2BBBC-B230-42C6-8333-8A18E91A56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F535887-5FFD-42C6-8F7A-027594D228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B5ADB3A-4C42-496A-AA8C-9A120A84B13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3977F09-E85B-47AF-98A1-7FC69F0FC3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F044CA7-59A4-44FA-A67E-F8270D929EA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B5D444AB-4AF2-4B86-BAC2-A473270176A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89AA1BFF-7A5A-4132-A7AD-F3F58EC2223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C7AE7BE-6435-44A1-A0E6-89414B61E32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F4E5644-09FB-4052-ACFB-62CD4BF4883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220EE3F-AFD9-4169-B516-570AB59654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4ECEA72-2AF2-4CBC-A2EC-DCF2460F947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2B8A6B5-A461-400D-B841-941AC8190B1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A4B82AD6-BF0F-46DD-A9EF-2E8BAD20FC6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81036E5-49D3-476C-B407-A73C987E06A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302DE4E-3A18-4914-84E7-1068355E30D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03BBB3C-1190-49CB-BC57-5331DD528A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A6CBD3A-87FE-4791-BF42-AC2DD781B01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17753D5-0B08-4F86-B7E9-872C34A406C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4EC560E-DE7F-4802-BFAA-C29D8E67D5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90492ADA-CA41-4EFB-A0CD-A5B11CF78ECF}"/>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FBE3044-4D61-45E3-AE97-A41BF00DB789}"/>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CB1AB38F-5266-4775-B988-A36AD921A49E}"/>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428D451-3A38-4D6B-BAE8-B4729D9E1985}"/>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4B673F1-B1F9-4498-8CC3-7AD0EEFF2488}"/>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FB1BA0C-C405-43EE-A5C1-7120AF78326B}"/>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4E365B5F-23C8-4FF6-9910-6F9EDED689AB}"/>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E2C512BF-2EEF-4409-96CA-F1B0AB3A2B9A}"/>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3C814BAD-017A-43C7-8DA6-5BBD03EC4D5A}"/>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0F22CABA-57FA-4567-8006-1B668A1B74C7}"/>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F6C5C9C4-9C09-4799-9582-A0D029BFCB1A}"/>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89E10CB-2E9D-42E9-BBC5-7624783B45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0A6180E-1196-418B-83E7-85368C78A2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05137CE-F9BF-4F50-AD48-24D11DBA75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D65F655-BA59-48BB-A7CE-54179F7BEC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D1A2956-D512-4680-A0AE-2C7C4609B5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89" name="楕円 188">
          <a:extLst>
            <a:ext uri="{FF2B5EF4-FFF2-40B4-BE49-F238E27FC236}">
              <a16:creationId xmlns:a16="http://schemas.microsoft.com/office/drawing/2014/main" id="{CC03E0DC-BE76-4F70-B910-DAA8E758F9F6}"/>
            </a:ext>
          </a:extLst>
        </xdr:cNvPr>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110870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75378E1-DA83-4B67-8F6A-75E1F88159E2}"/>
            </a:ext>
          </a:extLst>
        </xdr:cNvPr>
        <xdr:cNvSpPr txBox="1"/>
      </xdr:nvSpPr>
      <xdr:spPr>
        <a:xfrm>
          <a:off x="4673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91" name="楕円 190">
          <a:extLst>
            <a:ext uri="{FF2B5EF4-FFF2-40B4-BE49-F238E27FC236}">
              <a16:creationId xmlns:a16="http://schemas.microsoft.com/office/drawing/2014/main" id="{7D7D1057-B300-4657-8BC3-C05F1AD1B722}"/>
            </a:ext>
          </a:extLst>
        </xdr:cNvPr>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122465</xdr:rowOff>
    </xdr:from>
    <xdr:to>
      <xdr:col>24</xdr:col>
      <xdr:colOff>63500</xdr:colOff>
      <xdr:row>60</xdr:row>
      <xdr:rowOff>138793</xdr:rowOff>
    </xdr:to>
    <xdr:cxnSp macro="">
      <xdr:nvCxnSpPr>
        <xdr:cNvPr id="192" name="直線コネクタ 191">
          <a:extLst>
            <a:ext uri="{FF2B5EF4-FFF2-40B4-BE49-F238E27FC236}">
              <a16:creationId xmlns:a16="http://schemas.microsoft.com/office/drawing/2014/main" id="{D73C1C8A-FADD-4BF4-836E-BD294F1B0D09}"/>
            </a:ext>
          </a:extLst>
        </xdr:cNvPr>
        <xdr:cNvCxnSpPr/>
      </xdr:nvCxnSpPr>
      <xdr:spPr>
        <a:xfrm>
          <a:off x="3797300" y="1040946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45538</xdr:rowOff>
    </xdr:from>
    <xdr:to>
      <xdr:col>15</xdr:col>
      <xdr:colOff>101600</xdr:colOff>
      <xdr:row>60</xdr:row>
      <xdr:rowOff>147138</xdr:rowOff>
    </xdr:to>
    <xdr:sp macro="" textlink="">
      <xdr:nvSpPr>
        <xdr:cNvPr id="193" name="楕円 192">
          <a:extLst>
            <a:ext uri="{FF2B5EF4-FFF2-40B4-BE49-F238E27FC236}">
              <a16:creationId xmlns:a16="http://schemas.microsoft.com/office/drawing/2014/main" id="{D5DB3DBB-659C-44D3-B173-0544244C52C6}"/>
            </a:ext>
          </a:extLst>
        </xdr:cNvPr>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96338</xdr:rowOff>
    </xdr:from>
    <xdr:to>
      <xdr:col>19</xdr:col>
      <xdr:colOff>177800</xdr:colOff>
      <xdr:row>60</xdr:row>
      <xdr:rowOff>122465</xdr:rowOff>
    </xdr:to>
    <xdr:cxnSp macro="">
      <xdr:nvCxnSpPr>
        <xdr:cNvPr id="194" name="直線コネクタ 193">
          <a:extLst>
            <a:ext uri="{FF2B5EF4-FFF2-40B4-BE49-F238E27FC236}">
              <a16:creationId xmlns:a16="http://schemas.microsoft.com/office/drawing/2014/main" id="{32890520-7649-405B-BE7E-E1ACE27624D5}"/>
            </a:ext>
          </a:extLst>
        </xdr:cNvPr>
        <xdr:cNvCxnSpPr/>
      </xdr:nvCxnSpPr>
      <xdr:spPr>
        <a:xfrm>
          <a:off x="2908300" y="1038333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14515</xdr:rowOff>
    </xdr:from>
    <xdr:to>
      <xdr:col>10</xdr:col>
      <xdr:colOff>165100</xdr:colOff>
      <xdr:row>60</xdr:row>
      <xdr:rowOff>116115</xdr:rowOff>
    </xdr:to>
    <xdr:sp macro="" textlink="">
      <xdr:nvSpPr>
        <xdr:cNvPr id="195" name="楕円 194">
          <a:extLst>
            <a:ext uri="{FF2B5EF4-FFF2-40B4-BE49-F238E27FC236}">
              <a16:creationId xmlns:a16="http://schemas.microsoft.com/office/drawing/2014/main" id="{8189772B-6E68-434A-899B-926E55C8DBDF}"/>
            </a:ext>
          </a:extLst>
        </xdr:cNvPr>
        <xdr:cNvSpPr/>
      </xdr:nvSpPr>
      <xdr:spPr>
        <a:xfrm>
          <a:off x="1968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65315</xdr:rowOff>
    </xdr:from>
    <xdr:to>
      <xdr:col>15</xdr:col>
      <xdr:colOff>50800</xdr:colOff>
      <xdr:row>60</xdr:row>
      <xdr:rowOff>96338</xdr:rowOff>
    </xdr:to>
    <xdr:cxnSp macro="">
      <xdr:nvCxnSpPr>
        <xdr:cNvPr id="196" name="直線コネクタ 195">
          <a:extLst>
            <a:ext uri="{FF2B5EF4-FFF2-40B4-BE49-F238E27FC236}">
              <a16:creationId xmlns:a16="http://schemas.microsoft.com/office/drawing/2014/main" id="{5EC18241-1888-4F8E-8D1D-2CDBECDD3928}"/>
            </a:ext>
          </a:extLst>
        </xdr:cNvPr>
        <xdr:cNvCxnSpPr/>
      </xdr:nvCxnSpPr>
      <xdr:spPr>
        <a:xfrm>
          <a:off x="2019300" y="103523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97" name="楕円 196">
          <a:extLst>
            <a:ext uri="{FF2B5EF4-FFF2-40B4-BE49-F238E27FC236}">
              <a16:creationId xmlns:a16="http://schemas.microsoft.com/office/drawing/2014/main" id="{9944A0CF-5FED-4C4C-80AF-360BE0C11680}"/>
            </a:ext>
          </a:extLst>
        </xdr:cNvPr>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65315</xdr:rowOff>
    </xdr:to>
    <xdr:cxnSp macro="">
      <xdr:nvCxnSpPr>
        <xdr:cNvPr id="198" name="直線コネクタ 197">
          <a:extLst>
            <a:ext uri="{FF2B5EF4-FFF2-40B4-BE49-F238E27FC236}">
              <a16:creationId xmlns:a16="http://schemas.microsoft.com/office/drawing/2014/main" id="{643F8C14-C324-4246-B830-908A32345AAE}"/>
            </a:ext>
          </a:extLst>
        </xdr:cNvPr>
        <xdr:cNvCxnSpPr/>
      </xdr:nvCxnSpPr>
      <xdr:spPr>
        <a:xfrm>
          <a:off x="1130300" y="103376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284980C-3BED-417E-89A6-748B5CC1A8AA}"/>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D899A40-03C5-42A6-BD70-B4BBF92C554E}"/>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389083C-A012-48A6-B84F-7432302DA002}"/>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8C01F52-5A40-41BA-96A5-52C6FC82DC66}"/>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1C5DB817-000F-434E-99F3-8363C6A56A5A}"/>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163665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3D6F3D0-6B3D-495B-824F-457AFDEF07E0}"/>
            </a:ext>
          </a:extLst>
        </xdr:cNvPr>
        <xdr:cNvSpPr txBox="1"/>
      </xdr:nvSpPr>
      <xdr:spPr>
        <a:xfrm>
          <a:off x="2705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132642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8ECCE12-4338-47B5-8DEE-6FE2FC89FC45}"/>
            </a:ext>
          </a:extLst>
        </xdr:cNvPr>
        <xdr:cNvSpPr txBox="1"/>
      </xdr:nvSpPr>
      <xdr:spPr>
        <a:xfrm>
          <a:off x="1816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83E385C-3AD0-47B3-979B-40498402DA7B}"/>
            </a:ext>
          </a:extLst>
        </xdr:cNvPr>
        <xdr:cNvSpPr txBox="1"/>
      </xdr:nvSpPr>
      <xdr:spPr>
        <a:xfrm>
          <a:off x="927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988903D-24C3-48EF-A7BC-E2A3A8B587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9A58263-57DC-4413-9235-407AD085904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025BB69-5116-4618-86DE-3ABB897587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4D40DDB-6B38-4193-8901-647FEDFCCA0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E8E797D-08E2-4F20-986D-0C086720A9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F13A1FD-5AA5-4482-8BCD-B7431B123D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1F41A68-CDE4-4E9F-AE0D-29DD496592C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7960D5E-E45B-4006-9563-1C68548636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88AD831-7D56-456D-81A6-9003DB1B9F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CA196B5-EBD5-4882-B8BF-7D34E0122F6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032A437-1B42-46A2-911F-D6911D53207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636BF3A-88F4-4EB2-BBFA-4257419CADA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4964973-3EA4-4B89-A778-CA8314EC052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48A429BB-6259-477D-8D8C-5283C1D66D6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5CE397F-5F5F-476F-B135-8FBC6279E1A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7725DCBA-25CD-4DB5-9BD0-A2E94F20A11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BF02918-67A0-42AF-813F-1917D93441B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69FD149A-0D56-4577-921F-89A826D28A0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811A905-7FDE-4805-8A41-EB510B083FF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9A9B3932-A1C4-4BF5-BFFB-3F3B64F40A4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DC0328F-A4A6-464F-9B95-9E9D9B85B0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B7B2D0EA-E5A8-4E52-8EE6-E659CE153BB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D109274F-11D6-496F-8123-FC3052FF93F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8B2EA06F-2EB1-497C-B593-1CE6D833170E}"/>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FCFDABA5-8CC2-435A-A594-196A1D79C7D9}"/>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A94A50D3-CE23-4077-A43A-3580E5374120}"/>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8A33AB4-6756-40CB-A383-E8D3CAEB7DEB}"/>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BA8D03D5-EB78-4E2C-AFD1-3AF194475DA9}"/>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8309404F-3052-4549-928C-DE368690E791}"/>
            </a:ext>
          </a:extLst>
        </xdr:cNvPr>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AB5B5C2-9AA4-4EB2-AC9D-C2105D4C5115}"/>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AF1E658F-9C9B-4D4F-A9C6-16B4DD9C7285}"/>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90A76154-B6AE-4171-8488-164CFA5834FD}"/>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E1723D5A-A710-4A86-9CA6-D018AE64EF45}"/>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2F5A848E-D206-4CDC-ABC4-D45765410D9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44C78B2-7DBD-4A9C-BB29-E462E45AA47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0757973-BBDA-4E70-B10C-DCA730DFA8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1847C0B-20DD-4901-9CAF-C53BB0252A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0E86175-0501-40DD-BA75-97F020375A8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6BD3672-D655-447C-B30F-2B585E5947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156542</xdr:rowOff>
    </xdr:from>
    <xdr:to>
      <xdr:col>55</xdr:col>
      <xdr:colOff>50800</xdr:colOff>
      <xdr:row>61</xdr:row>
      <xdr:rowOff>86692</xdr:rowOff>
    </xdr:to>
    <xdr:sp macro="" textlink="">
      <xdr:nvSpPr>
        <xdr:cNvPr id="246" name="楕円 245">
          <a:extLst>
            <a:ext uri="{FF2B5EF4-FFF2-40B4-BE49-F238E27FC236}">
              <a16:creationId xmlns:a16="http://schemas.microsoft.com/office/drawing/2014/main" id="{6D1AE6A4-460D-46F8-9048-15BB5C79227C}"/>
            </a:ext>
          </a:extLst>
        </xdr:cNvPr>
        <xdr:cNvSpPr/>
      </xdr:nvSpPr>
      <xdr:spPr>
        <a:xfrm>
          <a:off x="10426700" y="104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7969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7BD8617-0F7D-4FC0-B440-F6C3F95009A1}"/>
            </a:ext>
          </a:extLst>
        </xdr:cNvPr>
        <xdr:cNvSpPr txBox="1"/>
      </xdr:nvSpPr>
      <xdr:spPr>
        <a:xfrm>
          <a:off x="10515600" y="1029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170438</xdr:rowOff>
    </xdr:from>
    <xdr:to>
      <xdr:col>50</xdr:col>
      <xdr:colOff>165100</xdr:colOff>
      <xdr:row>61</xdr:row>
      <xdr:rowOff>100588</xdr:rowOff>
    </xdr:to>
    <xdr:sp macro="" textlink="">
      <xdr:nvSpPr>
        <xdr:cNvPr id="248" name="楕円 247">
          <a:extLst>
            <a:ext uri="{FF2B5EF4-FFF2-40B4-BE49-F238E27FC236}">
              <a16:creationId xmlns:a16="http://schemas.microsoft.com/office/drawing/2014/main" id="{59306D41-EDD4-4679-910D-A09132C4AC33}"/>
            </a:ext>
          </a:extLst>
        </xdr:cNvPr>
        <xdr:cNvSpPr/>
      </xdr:nvSpPr>
      <xdr:spPr>
        <a:xfrm>
          <a:off x="9588500" y="104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35892</xdr:rowOff>
    </xdr:from>
    <xdr:to>
      <xdr:col>55</xdr:col>
      <xdr:colOff>0</xdr:colOff>
      <xdr:row>61</xdr:row>
      <xdr:rowOff>49788</xdr:rowOff>
    </xdr:to>
    <xdr:cxnSp macro="">
      <xdr:nvCxnSpPr>
        <xdr:cNvPr id="249" name="直線コネクタ 248">
          <a:extLst>
            <a:ext uri="{FF2B5EF4-FFF2-40B4-BE49-F238E27FC236}">
              <a16:creationId xmlns:a16="http://schemas.microsoft.com/office/drawing/2014/main" id="{8A19D986-60D7-43C8-A15A-FF7D19BCD7E6}"/>
            </a:ext>
          </a:extLst>
        </xdr:cNvPr>
        <xdr:cNvCxnSpPr/>
      </xdr:nvCxnSpPr>
      <xdr:spPr>
        <a:xfrm flipV="1">
          <a:off x="9639300" y="10494342"/>
          <a:ext cx="8382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8142</xdr:rowOff>
    </xdr:from>
    <xdr:to>
      <xdr:col>46</xdr:col>
      <xdr:colOff>38100</xdr:colOff>
      <xdr:row>61</xdr:row>
      <xdr:rowOff>109742</xdr:rowOff>
    </xdr:to>
    <xdr:sp macro="" textlink="">
      <xdr:nvSpPr>
        <xdr:cNvPr id="250" name="楕円 249">
          <a:extLst>
            <a:ext uri="{FF2B5EF4-FFF2-40B4-BE49-F238E27FC236}">
              <a16:creationId xmlns:a16="http://schemas.microsoft.com/office/drawing/2014/main" id="{8A633CEF-8CE1-4600-98ED-6D52104550EA}"/>
            </a:ext>
          </a:extLst>
        </xdr:cNvPr>
        <xdr:cNvSpPr/>
      </xdr:nvSpPr>
      <xdr:spPr>
        <a:xfrm>
          <a:off x="8699500" y="104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49788</xdr:rowOff>
    </xdr:from>
    <xdr:to>
      <xdr:col>50</xdr:col>
      <xdr:colOff>114300</xdr:colOff>
      <xdr:row>61</xdr:row>
      <xdr:rowOff>58942</xdr:rowOff>
    </xdr:to>
    <xdr:cxnSp macro="">
      <xdr:nvCxnSpPr>
        <xdr:cNvPr id="251" name="直線コネクタ 250">
          <a:extLst>
            <a:ext uri="{FF2B5EF4-FFF2-40B4-BE49-F238E27FC236}">
              <a16:creationId xmlns:a16="http://schemas.microsoft.com/office/drawing/2014/main" id="{108C8AF4-530A-491C-B85B-30F88D2EF498}"/>
            </a:ext>
          </a:extLst>
        </xdr:cNvPr>
        <xdr:cNvCxnSpPr/>
      </xdr:nvCxnSpPr>
      <xdr:spPr>
        <a:xfrm flipV="1">
          <a:off x="8750300" y="10508238"/>
          <a:ext cx="8890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32001</xdr:rowOff>
    </xdr:from>
    <xdr:to>
      <xdr:col>41</xdr:col>
      <xdr:colOff>101600</xdr:colOff>
      <xdr:row>61</xdr:row>
      <xdr:rowOff>133601</xdr:rowOff>
    </xdr:to>
    <xdr:sp macro="" textlink="">
      <xdr:nvSpPr>
        <xdr:cNvPr id="252" name="楕円 251">
          <a:extLst>
            <a:ext uri="{FF2B5EF4-FFF2-40B4-BE49-F238E27FC236}">
              <a16:creationId xmlns:a16="http://schemas.microsoft.com/office/drawing/2014/main" id="{CAC2F95C-BE5A-4186-B131-2AE603A57A98}"/>
            </a:ext>
          </a:extLst>
        </xdr:cNvPr>
        <xdr:cNvSpPr/>
      </xdr:nvSpPr>
      <xdr:spPr>
        <a:xfrm>
          <a:off x="7810500" y="104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58942</xdr:rowOff>
    </xdr:from>
    <xdr:to>
      <xdr:col>45</xdr:col>
      <xdr:colOff>177800</xdr:colOff>
      <xdr:row>61</xdr:row>
      <xdr:rowOff>82801</xdr:rowOff>
    </xdr:to>
    <xdr:cxnSp macro="">
      <xdr:nvCxnSpPr>
        <xdr:cNvPr id="253" name="直線コネクタ 252">
          <a:extLst>
            <a:ext uri="{FF2B5EF4-FFF2-40B4-BE49-F238E27FC236}">
              <a16:creationId xmlns:a16="http://schemas.microsoft.com/office/drawing/2014/main" id="{987C8D0F-CF93-4F07-AFBE-2774AA9B7BB7}"/>
            </a:ext>
          </a:extLst>
        </xdr:cNvPr>
        <xdr:cNvCxnSpPr/>
      </xdr:nvCxnSpPr>
      <xdr:spPr>
        <a:xfrm flipV="1">
          <a:off x="7861300" y="10517392"/>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25388</xdr:rowOff>
    </xdr:from>
    <xdr:to>
      <xdr:col>36</xdr:col>
      <xdr:colOff>165100</xdr:colOff>
      <xdr:row>61</xdr:row>
      <xdr:rowOff>126988</xdr:rowOff>
    </xdr:to>
    <xdr:sp macro="" textlink="">
      <xdr:nvSpPr>
        <xdr:cNvPr id="254" name="楕円 253">
          <a:extLst>
            <a:ext uri="{FF2B5EF4-FFF2-40B4-BE49-F238E27FC236}">
              <a16:creationId xmlns:a16="http://schemas.microsoft.com/office/drawing/2014/main" id="{DCC4A255-6C8F-4DD3-AB29-8405F4C91CE3}"/>
            </a:ext>
          </a:extLst>
        </xdr:cNvPr>
        <xdr:cNvSpPr/>
      </xdr:nvSpPr>
      <xdr:spPr>
        <a:xfrm>
          <a:off x="6921500" y="104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76188</xdr:rowOff>
    </xdr:from>
    <xdr:to>
      <xdr:col>41</xdr:col>
      <xdr:colOff>50800</xdr:colOff>
      <xdr:row>61</xdr:row>
      <xdr:rowOff>82801</xdr:rowOff>
    </xdr:to>
    <xdr:cxnSp macro="">
      <xdr:nvCxnSpPr>
        <xdr:cNvPr id="255" name="直線コネクタ 254">
          <a:extLst>
            <a:ext uri="{FF2B5EF4-FFF2-40B4-BE49-F238E27FC236}">
              <a16:creationId xmlns:a16="http://schemas.microsoft.com/office/drawing/2014/main" id="{E80C6584-79D7-4456-BD55-A77B627F3E4C}"/>
            </a:ext>
          </a:extLst>
        </xdr:cNvPr>
        <xdr:cNvCxnSpPr/>
      </xdr:nvCxnSpPr>
      <xdr:spPr>
        <a:xfrm>
          <a:off x="6972300" y="10534638"/>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287CC273-3BF4-41D8-B8C3-63685947B0FA}"/>
            </a:ext>
          </a:extLst>
        </xdr:cNvPr>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8F1BD3B2-1B50-453D-A3B2-4A9CEE174F5F}"/>
            </a:ext>
          </a:extLst>
        </xdr:cNvPr>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C5EB42CD-18B2-4CBC-88AD-BE97101C785C}"/>
            </a:ext>
          </a:extLst>
        </xdr:cNvPr>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C4EFD7BD-3F49-4BDE-A3F7-389B875155C3}"/>
            </a:ext>
          </a:extLst>
        </xdr:cNvPr>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117115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5B7D3568-6D68-45A2-BC09-595CF4AEE11F}"/>
            </a:ext>
          </a:extLst>
        </xdr:cNvPr>
        <xdr:cNvSpPr txBox="1"/>
      </xdr:nvSpPr>
      <xdr:spPr>
        <a:xfrm>
          <a:off x="9327095" y="1023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126269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24D15BB2-DB21-489A-88BC-37A87DB77377}"/>
            </a:ext>
          </a:extLst>
        </xdr:cNvPr>
        <xdr:cNvSpPr txBox="1"/>
      </xdr:nvSpPr>
      <xdr:spPr>
        <a:xfrm>
          <a:off x="8450795" y="1024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150128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9821D1C8-75A0-4AA8-BFC8-5B8AC6F16A65}"/>
            </a:ext>
          </a:extLst>
        </xdr:cNvPr>
        <xdr:cNvSpPr txBox="1"/>
      </xdr:nvSpPr>
      <xdr:spPr>
        <a:xfrm>
          <a:off x="7561795" y="1026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143515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5DD9EBA7-DBD6-410F-8EC8-5BA42E0B7DA3}"/>
            </a:ext>
          </a:extLst>
        </xdr:cNvPr>
        <xdr:cNvSpPr txBox="1"/>
      </xdr:nvSpPr>
      <xdr:spPr>
        <a:xfrm>
          <a:off x="6672795" y="1025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9820B1F-F0C6-431D-832A-7693BF866D7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2E85DD2-3BF8-419B-9264-4F796D1066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F93A528-EA34-4629-8726-97047021BFE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7B38763-43B2-4548-B93D-7389218241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C573A3A-18F9-42B4-982F-0D570BC827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6CCCDA7-D291-4A1D-B5CD-5F0C1EBA66B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D8393BD-B9B2-4A77-AB80-552A63FB13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9D5A209-09E4-4BE8-9391-E8C3123AB03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CDAFCEB-05A3-46B4-A789-E8486AD2995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96F128B-D829-48E6-BB0C-7BA161EA8F6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C39FBB2-8D76-40C6-B6CE-8BDFB1AF144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A18EDBE6-F04D-4A14-9BD5-B24CA023C21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8A700C7-6EBB-4240-965B-64E472685E8F}"/>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CEC9A64E-5376-450A-88EB-25C3E22C76B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51B71794-5A6A-4E0A-9281-FF2D2357BBC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481FE078-DABE-4068-803D-387C0BC2599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3E4482DA-0FDD-449A-A362-ABFF7C4FA51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A6E92ECB-27BD-4708-A6A9-68BBD08DD60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AF4000C2-DF37-4888-8F65-CDD07F02278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B7013CC-05EF-4CCE-A5EA-6E3FCB7719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6B3076BF-326A-456B-8070-9161ECBDA06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30E4F6A-0B43-4C0F-AEF1-097E10E498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38F697A-B3B5-44D7-95E3-D030B2A9643C}"/>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8E4ED4A5-2FDC-4B78-9ABE-E35D7BF8CC56}"/>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39FE9C4F-D088-4B25-84CA-63CF4C19729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B39D3D0B-DE37-42C3-8624-0BF77A39E09F}"/>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AED76982-1220-47FC-AEE1-75467F54CE34}"/>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EF147297-7D77-47C9-BDF0-F9B1609772F3}"/>
            </a:ext>
          </a:extLst>
        </xdr:cNvPr>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4F4BEDC-4F5E-4BF3-8F3A-A40890D51ED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40435992-BAEE-467E-AB28-5FEBA73CDD32}"/>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9588E94D-7964-4974-A913-BE3AD65A0700}"/>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D55ACA05-D075-4A7B-B077-90572E24F7D2}"/>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C9B555B9-4FC8-419B-8BBB-E20BA904F99F}"/>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3D7D072-266F-4AC8-8673-CDA1C93B46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99EFE46-BC74-47E1-A0EF-66C390A3704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3A36922-12F1-485E-9BC0-67EFDCA3E8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7C2B4E1-E960-4340-9AC5-E6C612F2997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E94306B-35E8-4D6A-86B6-FFA382FE58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302" name="楕円 301">
          <a:extLst>
            <a:ext uri="{FF2B5EF4-FFF2-40B4-BE49-F238E27FC236}">
              <a16:creationId xmlns:a16="http://schemas.microsoft.com/office/drawing/2014/main" id="{B1C117E1-9750-47E0-9738-1B2A9EDD8778}"/>
            </a:ext>
          </a:extLst>
        </xdr:cNvPr>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6CF979DC-12F1-45A8-97BE-67D5A3605ABC}"/>
            </a:ext>
          </a:extLst>
        </xdr:cNvPr>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129032</xdr:rowOff>
    </xdr:from>
    <xdr:to>
      <xdr:col>20</xdr:col>
      <xdr:colOff>38100</xdr:colOff>
      <xdr:row>83</xdr:row>
      <xdr:rowOff>59182</xdr:rowOff>
    </xdr:to>
    <xdr:sp macro="" textlink="">
      <xdr:nvSpPr>
        <xdr:cNvPr id="304" name="楕円 303">
          <a:extLst>
            <a:ext uri="{FF2B5EF4-FFF2-40B4-BE49-F238E27FC236}">
              <a16:creationId xmlns:a16="http://schemas.microsoft.com/office/drawing/2014/main" id="{62D3D314-6C54-4B63-A379-AF6602C7ED6F}"/>
            </a:ext>
          </a:extLst>
        </xdr:cNvPr>
        <xdr:cNvSpPr/>
      </xdr:nvSpPr>
      <xdr:spPr>
        <a:xfrm>
          <a:off x="3746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xdr:rowOff>
    </xdr:from>
    <xdr:to>
      <xdr:col>24</xdr:col>
      <xdr:colOff>63500</xdr:colOff>
      <xdr:row>83</xdr:row>
      <xdr:rowOff>15239</xdr:rowOff>
    </xdr:to>
    <xdr:cxnSp macro="">
      <xdr:nvCxnSpPr>
        <xdr:cNvPr id="305" name="直線コネクタ 304">
          <a:extLst>
            <a:ext uri="{FF2B5EF4-FFF2-40B4-BE49-F238E27FC236}">
              <a16:creationId xmlns:a16="http://schemas.microsoft.com/office/drawing/2014/main" id="{F8E9CCAF-3CF3-41C4-8DEC-60203ECA30CD}"/>
            </a:ext>
          </a:extLst>
        </xdr:cNvPr>
        <xdr:cNvCxnSpPr/>
      </xdr:nvCxnSpPr>
      <xdr:spPr>
        <a:xfrm>
          <a:off x="3797300" y="1423873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60452</xdr:rowOff>
    </xdr:from>
    <xdr:to>
      <xdr:col>15</xdr:col>
      <xdr:colOff>101600</xdr:colOff>
      <xdr:row>82</xdr:row>
      <xdr:rowOff>162052</xdr:rowOff>
    </xdr:to>
    <xdr:sp macro="" textlink="">
      <xdr:nvSpPr>
        <xdr:cNvPr id="306" name="楕円 305">
          <a:extLst>
            <a:ext uri="{FF2B5EF4-FFF2-40B4-BE49-F238E27FC236}">
              <a16:creationId xmlns:a16="http://schemas.microsoft.com/office/drawing/2014/main" id="{57AA9FA8-7F71-4348-817B-B371113661DC}"/>
            </a:ext>
          </a:extLst>
        </xdr:cNvPr>
        <xdr:cNvSpPr/>
      </xdr:nvSpPr>
      <xdr:spPr>
        <a:xfrm>
          <a:off x="2857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111252</xdr:rowOff>
    </xdr:from>
    <xdr:to>
      <xdr:col>19</xdr:col>
      <xdr:colOff>177800</xdr:colOff>
      <xdr:row>83</xdr:row>
      <xdr:rowOff>8382</xdr:rowOff>
    </xdr:to>
    <xdr:cxnSp macro="">
      <xdr:nvCxnSpPr>
        <xdr:cNvPr id="307" name="直線コネクタ 306">
          <a:extLst>
            <a:ext uri="{FF2B5EF4-FFF2-40B4-BE49-F238E27FC236}">
              <a16:creationId xmlns:a16="http://schemas.microsoft.com/office/drawing/2014/main" id="{8DA36A71-9786-4DD5-84F4-1F13A06A315B}"/>
            </a:ext>
          </a:extLst>
        </xdr:cNvPr>
        <xdr:cNvCxnSpPr/>
      </xdr:nvCxnSpPr>
      <xdr:spPr>
        <a:xfrm>
          <a:off x="2908300" y="141701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103887</xdr:rowOff>
    </xdr:from>
    <xdr:to>
      <xdr:col>10</xdr:col>
      <xdr:colOff>165100</xdr:colOff>
      <xdr:row>83</xdr:row>
      <xdr:rowOff>34037</xdr:rowOff>
    </xdr:to>
    <xdr:sp macro="" textlink="">
      <xdr:nvSpPr>
        <xdr:cNvPr id="308" name="楕円 307">
          <a:extLst>
            <a:ext uri="{FF2B5EF4-FFF2-40B4-BE49-F238E27FC236}">
              <a16:creationId xmlns:a16="http://schemas.microsoft.com/office/drawing/2014/main" id="{021BBBD3-8F7E-4D23-BAB9-B3432DB8C3B7}"/>
            </a:ext>
          </a:extLst>
        </xdr:cNvPr>
        <xdr:cNvSpPr/>
      </xdr:nvSpPr>
      <xdr:spPr>
        <a:xfrm>
          <a:off x="19685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111252</xdr:rowOff>
    </xdr:from>
    <xdr:to>
      <xdr:col>15</xdr:col>
      <xdr:colOff>50800</xdr:colOff>
      <xdr:row>82</xdr:row>
      <xdr:rowOff>154687</xdr:rowOff>
    </xdr:to>
    <xdr:cxnSp macro="">
      <xdr:nvCxnSpPr>
        <xdr:cNvPr id="309" name="直線コネクタ 308">
          <a:extLst>
            <a:ext uri="{FF2B5EF4-FFF2-40B4-BE49-F238E27FC236}">
              <a16:creationId xmlns:a16="http://schemas.microsoft.com/office/drawing/2014/main" id="{962951DE-ADB6-41E3-978F-CF9ED0F83178}"/>
            </a:ext>
          </a:extLst>
        </xdr:cNvPr>
        <xdr:cNvCxnSpPr/>
      </xdr:nvCxnSpPr>
      <xdr:spPr>
        <a:xfrm flipV="1">
          <a:off x="2019300" y="1417015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103887</xdr:rowOff>
    </xdr:from>
    <xdr:to>
      <xdr:col>6</xdr:col>
      <xdr:colOff>38100</xdr:colOff>
      <xdr:row>83</xdr:row>
      <xdr:rowOff>34037</xdr:rowOff>
    </xdr:to>
    <xdr:sp macro="" textlink="">
      <xdr:nvSpPr>
        <xdr:cNvPr id="310" name="楕円 309">
          <a:extLst>
            <a:ext uri="{FF2B5EF4-FFF2-40B4-BE49-F238E27FC236}">
              <a16:creationId xmlns:a16="http://schemas.microsoft.com/office/drawing/2014/main" id="{1687507A-FAF6-4E5C-AED2-099AA3F12E61}"/>
            </a:ext>
          </a:extLst>
        </xdr:cNvPr>
        <xdr:cNvSpPr/>
      </xdr:nvSpPr>
      <xdr:spPr>
        <a:xfrm>
          <a:off x="10795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154687</xdr:rowOff>
    </xdr:from>
    <xdr:to>
      <xdr:col>10</xdr:col>
      <xdr:colOff>114300</xdr:colOff>
      <xdr:row>82</xdr:row>
      <xdr:rowOff>154687</xdr:rowOff>
    </xdr:to>
    <xdr:cxnSp macro="">
      <xdr:nvCxnSpPr>
        <xdr:cNvPr id="311" name="直線コネクタ 310">
          <a:extLst>
            <a:ext uri="{FF2B5EF4-FFF2-40B4-BE49-F238E27FC236}">
              <a16:creationId xmlns:a16="http://schemas.microsoft.com/office/drawing/2014/main" id="{68A5D4EF-F456-4759-A356-20F9618AE7D4}"/>
            </a:ext>
          </a:extLst>
        </xdr:cNvPr>
        <xdr:cNvCxnSpPr/>
      </xdr:nvCxnSpPr>
      <xdr:spPr>
        <a:xfrm>
          <a:off x="1130300" y="14213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CC1F805F-6B38-460E-A1E9-209444B5016B}"/>
            </a:ext>
          </a:extLst>
        </xdr:cNvPr>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03439662-8470-40BA-B97D-FFE7E128ED9E}"/>
            </a:ext>
          </a:extLst>
        </xdr:cNvPr>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4B7DE0D3-B0BA-4BE3-8BAA-078AF039B68C}"/>
            </a:ext>
          </a:extLst>
        </xdr:cNvPr>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522C3A75-BEF7-4F67-B9EF-92B0D0D0FA87}"/>
            </a:ext>
          </a:extLst>
        </xdr:cNvPr>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50309</xdr:rowOff>
    </xdr:from>
    <xdr:ext cx="405111" cy="259045"/>
    <xdr:sp macro="" textlink="">
      <xdr:nvSpPr>
        <xdr:cNvPr id="316" name="n_1mainValue【公営住宅】&#10;有形固定資産減価償却率">
          <a:extLst>
            <a:ext uri="{FF2B5EF4-FFF2-40B4-BE49-F238E27FC236}">
              <a16:creationId xmlns:a16="http://schemas.microsoft.com/office/drawing/2014/main" id="{15C6C95E-205E-4E14-94C2-A8E9C1F4DF48}"/>
            </a:ext>
          </a:extLst>
        </xdr:cNvPr>
        <xdr:cNvSpPr txBox="1"/>
      </xdr:nvSpPr>
      <xdr:spPr>
        <a:xfrm>
          <a:off x="3582044"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153179</xdr:rowOff>
    </xdr:from>
    <xdr:ext cx="405111" cy="259045"/>
    <xdr:sp macro="" textlink="">
      <xdr:nvSpPr>
        <xdr:cNvPr id="317" name="n_2mainValue【公営住宅】&#10;有形固定資産減価償却率">
          <a:extLst>
            <a:ext uri="{FF2B5EF4-FFF2-40B4-BE49-F238E27FC236}">
              <a16:creationId xmlns:a16="http://schemas.microsoft.com/office/drawing/2014/main" id="{99EF92D2-E9C8-4B70-9365-8C48131B9F6C}"/>
            </a:ext>
          </a:extLst>
        </xdr:cNvPr>
        <xdr:cNvSpPr txBox="1"/>
      </xdr:nvSpPr>
      <xdr:spPr>
        <a:xfrm>
          <a:off x="2705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25164</xdr:rowOff>
    </xdr:from>
    <xdr:ext cx="405111" cy="259045"/>
    <xdr:sp macro="" textlink="">
      <xdr:nvSpPr>
        <xdr:cNvPr id="318" name="n_3mainValue【公営住宅】&#10;有形固定資産減価償却率">
          <a:extLst>
            <a:ext uri="{FF2B5EF4-FFF2-40B4-BE49-F238E27FC236}">
              <a16:creationId xmlns:a16="http://schemas.microsoft.com/office/drawing/2014/main" id="{5C523A12-637E-46C2-B78F-906F2A30810E}"/>
            </a:ext>
          </a:extLst>
        </xdr:cNvPr>
        <xdr:cNvSpPr txBox="1"/>
      </xdr:nvSpPr>
      <xdr:spPr>
        <a:xfrm>
          <a:off x="1816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25164</xdr:rowOff>
    </xdr:from>
    <xdr:ext cx="405111" cy="259045"/>
    <xdr:sp macro="" textlink="">
      <xdr:nvSpPr>
        <xdr:cNvPr id="319" name="n_4mainValue【公営住宅】&#10;有形固定資産減価償却率">
          <a:extLst>
            <a:ext uri="{FF2B5EF4-FFF2-40B4-BE49-F238E27FC236}">
              <a16:creationId xmlns:a16="http://schemas.microsoft.com/office/drawing/2014/main" id="{A0225A6C-69F4-44E0-B6E8-F4010921A8B0}"/>
            </a:ext>
          </a:extLst>
        </xdr:cNvPr>
        <xdr:cNvSpPr txBox="1"/>
      </xdr:nvSpPr>
      <xdr:spPr>
        <a:xfrm>
          <a:off x="927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8C072AE-FAA0-4D4D-962D-D33FDF4BAF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CE5CE1B-F15A-4E9C-89BB-966A9157F5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9AF7582-14A1-441E-B37B-FAEE1F81B0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358C89F4-8EE3-47E9-A45D-BB011EAEB5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FCDDEC8-66CA-461A-9FC8-BF684C0354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2A19284-EBD1-47BB-82EF-E2C7083F67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56658A7-1C88-45C3-B52B-30E1386AAA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28149ED-D20E-4A85-A393-4251C014D61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1D0ED64D-347E-4762-8F62-DB3524AC3C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332B2D66-B48F-4F28-8668-65ACCBA930E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1A84AECE-DCDC-49BB-AC8D-B2F3E34D453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E833B21B-C955-4562-997B-D7F0887DFD7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4FEFB60C-D033-478F-9619-A0D9B83DFEC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3FABE355-5027-4C66-90ED-B2A291102FF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19662F42-462E-4E4C-88BC-DE6C9263390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95A6B067-92B4-4A2B-8657-DC71526F1BD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62F5E26F-6037-4D88-87A0-B5892BBB2DC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9337D5F6-13C8-4527-94EE-EE03D7766EB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3DED4118-6D70-40E4-8DCE-2CB704EADAA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B0EB4A51-9068-4594-A560-862359910BD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1094772-D253-471F-9850-9D1B60A69F3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CA55D015-70A5-40FB-8F03-6183FB2BD20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234A8E11-0DCE-415E-A046-70C06B6AD4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265618E4-FFA2-4F2A-9C99-55C519B0AAD1}"/>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9EE55541-8C87-443E-A520-51DCD4CC2E86}"/>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DCA239B2-CDB1-4FF7-9DEA-53606EED7756}"/>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32847C5C-9D1F-449D-8000-EAFA021A2B91}"/>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1EECC321-8107-4107-BD88-90DFAD29511A}"/>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D12064BB-0A7C-49BF-8970-D09C87B884A5}"/>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7A7DBCF2-BAFD-47C6-9539-A751A0E1B011}"/>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17C83572-63E2-4390-80BF-D4C1CB20AF7C}"/>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DAA473EB-EB6E-495C-8E77-D26A47E9D7E8}"/>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5E294C6A-578E-4B6E-9271-2D6289C3CF02}"/>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1764751-3823-43A5-9677-A6765C390102}"/>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E480D4B-829B-4508-9858-F1003602CEB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724DFBD-D548-4D17-8B37-3725848357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2922C07-B593-42DB-AF27-2E6972C650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5092892-F257-48D9-87CB-4B36738C00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728073E-C484-412C-9EFA-9BD7691AD0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125985</xdr:rowOff>
    </xdr:from>
    <xdr:to>
      <xdr:col>55</xdr:col>
      <xdr:colOff>50800</xdr:colOff>
      <xdr:row>85</xdr:row>
      <xdr:rowOff>56135</xdr:rowOff>
    </xdr:to>
    <xdr:sp macro="" textlink="">
      <xdr:nvSpPr>
        <xdr:cNvPr id="359" name="楕円 358">
          <a:extLst>
            <a:ext uri="{FF2B5EF4-FFF2-40B4-BE49-F238E27FC236}">
              <a16:creationId xmlns:a16="http://schemas.microsoft.com/office/drawing/2014/main" id="{F14D208B-4F17-42A1-A8CC-440784B4629C}"/>
            </a:ext>
          </a:extLst>
        </xdr:cNvPr>
        <xdr:cNvSpPr/>
      </xdr:nvSpPr>
      <xdr:spPr>
        <a:xfrm>
          <a:off x="10426700" y="145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104412</xdr:rowOff>
    </xdr:from>
    <xdr:ext cx="469744" cy="259045"/>
    <xdr:sp macro="" textlink="">
      <xdr:nvSpPr>
        <xdr:cNvPr id="360" name="【公営住宅】&#10;一人当たり面積該当値テキスト">
          <a:extLst>
            <a:ext uri="{FF2B5EF4-FFF2-40B4-BE49-F238E27FC236}">
              <a16:creationId xmlns:a16="http://schemas.microsoft.com/office/drawing/2014/main" id="{4822D86E-06E7-4AF2-81DA-0474AEF323D4}"/>
            </a:ext>
          </a:extLst>
        </xdr:cNvPr>
        <xdr:cNvSpPr txBox="1"/>
      </xdr:nvSpPr>
      <xdr:spPr>
        <a:xfrm>
          <a:off x="10515600" y="1450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130556</xdr:rowOff>
    </xdr:from>
    <xdr:to>
      <xdr:col>50</xdr:col>
      <xdr:colOff>165100</xdr:colOff>
      <xdr:row>85</xdr:row>
      <xdr:rowOff>60706</xdr:rowOff>
    </xdr:to>
    <xdr:sp macro="" textlink="">
      <xdr:nvSpPr>
        <xdr:cNvPr id="361" name="楕円 360">
          <a:extLst>
            <a:ext uri="{FF2B5EF4-FFF2-40B4-BE49-F238E27FC236}">
              <a16:creationId xmlns:a16="http://schemas.microsoft.com/office/drawing/2014/main" id="{3573B570-18FA-412C-837A-69849F56ACEE}"/>
            </a:ext>
          </a:extLst>
        </xdr:cNvPr>
        <xdr:cNvSpPr/>
      </xdr:nvSpPr>
      <xdr:spPr>
        <a:xfrm>
          <a:off x="9588500" y="145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5335</xdr:rowOff>
    </xdr:from>
    <xdr:to>
      <xdr:col>55</xdr:col>
      <xdr:colOff>0</xdr:colOff>
      <xdr:row>85</xdr:row>
      <xdr:rowOff>9906</xdr:rowOff>
    </xdr:to>
    <xdr:cxnSp macro="">
      <xdr:nvCxnSpPr>
        <xdr:cNvPr id="362" name="直線コネクタ 361">
          <a:extLst>
            <a:ext uri="{FF2B5EF4-FFF2-40B4-BE49-F238E27FC236}">
              <a16:creationId xmlns:a16="http://schemas.microsoft.com/office/drawing/2014/main" id="{E1138898-257A-47B2-B416-E1AFE56A733A}"/>
            </a:ext>
          </a:extLst>
        </xdr:cNvPr>
        <xdr:cNvCxnSpPr/>
      </xdr:nvCxnSpPr>
      <xdr:spPr>
        <a:xfrm flipV="1">
          <a:off x="9639300" y="145785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134365</xdr:rowOff>
    </xdr:from>
    <xdr:to>
      <xdr:col>46</xdr:col>
      <xdr:colOff>38100</xdr:colOff>
      <xdr:row>85</xdr:row>
      <xdr:rowOff>64515</xdr:rowOff>
    </xdr:to>
    <xdr:sp macro="" textlink="">
      <xdr:nvSpPr>
        <xdr:cNvPr id="363" name="楕円 362">
          <a:extLst>
            <a:ext uri="{FF2B5EF4-FFF2-40B4-BE49-F238E27FC236}">
              <a16:creationId xmlns:a16="http://schemas.microsoft.com/office/drawing/2014/main" id="{2D858E1B-E737-43CF-AAAD-480ECCDBECDA}"/>
            </a:ext>
          </a:extLst>
        </xdr:cNvPr>
        <xdr:cNvSpPr/>
      </xdr:nvSpPr>
      <xdr:spPr>
        <a:xfrm>
          <a:off x="8699500" y="145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9906</xdr:rowOff>
    </xdr:from>
    <xdr:to>
      <xdr:col>50</xdr:col>
      <xdr:colOff>114300</xdr:colOff>
      <xdr:row>85</xdr:row>
      <xdr:rowOff>13715</xdr:rowOff>
    </xdr:to>
    <xdr:cxnSp macro="">
      <xdr:nvCxnSpPr>
        <xdr:cNvPr id="364" name="直線コネクタ 363">
          <a:extLst>
            <a:ext uri="{FF2B5EF4-FFF2-40B4-BE49-F238E27FC236}">
              <a16:creationId xmlns:a16="http://schemas.microsoft.com/office/drawing/2014/main" id="{27DC53A1-7215-4BAD-8903-7E914F292313}"/>
            </a:ext>
          </a:extLst>
        </xdr:cNvPr>
        <xdr:cNvCxnSpPr/>
      </xdr:nvCxnSpPr>
      <xdr:spPr>
        <a:xfrm flipV="1">
          <a:off x="8750300" y="1458315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132080</xdr:rowOff>
    </xdr:from>
    <xdr:to>
      <xdr:col>41</xdr:col>
      <xdr:colOff>101600</xdr:colOff>
      <xdr:row>85</xdr:row>
      <xdr:rowOff>62230</xdr:rowOff>
    </xdr:to>
    <xdr:sp macro="" textlink="">
      <xdr:nvSpPr>
        <xdr:cNvPr id="365" name="楕円 364">
          <a:extLst>
            <a:ext uri="{FF2B5EF4-FFF2-40B4-BE49-F238E27FC236}">
              <a16:creationId xmlns:a16="http://schemas.microsoft.com/office/drawing/2014/main" id="{E3CBB05E-1229-4A2F-A6D2-88E23D15A725}"/>
            </a:ext>
          </a:extLst>
        </xdr:cNvPr>
        <xdr:cNvSpPr/>
      </xdr:nvSpPr>
      <xdr:spPr>
        <a:xfrm>
          <a:off x="7810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11430</xdr:rowOff>
    </xdr:from>
    <xdr:to>
      <xdr:col>45</xdr:col>
      <xdr:colOff>177800</xdr:colOff>
      <xdr:row>85</xdr:row>
      <xdr:rowOff>13715</xdr:rowOff>
    </xdr:to>
    <xdr:cxnSp macro="">
      <xdr:nvCxnSpPr>
        <xdr:cNvPr id="366" name="直線コネクタ 365">
          <a:extLst>
            <a:ext uri="{FF2B5EF4-FFF2-40B4-BE49-F238E27FC236}">
              <a16:creationId xmlns:a16="http://schemas.microsoft.com/office/drawing/2014/main" id="{B795EFED-F0BB-4B24-AF61-B8A595A4D887}"/>
            </a:ext>
          </a:extLst>
        </xdr:cNvPr>
        <xdr:cNvCxnSpPr/>
      </xdr:nvCxnSpPr>
      <xdr:spPr>
        <a:xfrm>
          <a:off x="7861300" y="145846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135128</xdr:rowOff>
    </xdr:from>
    <xdr:to>
      <xdr:col>36</xdr:col>
      <xdr:colOff>165100</xdr:colOff>
      <xdr:row>85</xdr:row>
      <xdr:rowOff>65278</xdr:rowOff>
    </xdr:to>
    <xdr:sp macro="" textlink="">
      <xdr:nvSpPr>
        <xdr:cNvPr id="367" name="楕円 366">
          <a:extLst>
            <a:ext uri="{FF2B5EF4-FFF2-40B4-BE49-F238E27FC236}">
              <a16:creationId xmlns:a16="http://schemas.microsoft.com/office/drawing/2014/main" id="{33F07943-41CD-4403-A0A0-ECEBF327411E}"/>
            </a:ext>
          </a:extLst>
        </xdr:cNvPr>
        <xdr:cNvSpPr/>
      </xdr:nvSpPr>
      <xdr:spPr>
        <a:xfrm>
          <a:off x="6921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11430</xdr:rowOff>
    </xdr:from>
    <xdr:to>
      <xdr:col>41</xdr:col>
      <xdr:colOff>50800</xdr:colOff>
      <xdr:row>85</xdr:row>
      <xdr:rowOff>14478</xdr:rowOff>
    </xdr:to>
    <xdr:cxnSp macro="">
      <xdr:nvCxnSpPr>
        <xdr:cNvPr id="368" name="直線コネクタ 367">
          <a:extLst>
            <a:ext uri="{FF2B5EF4-FFF2-40B4-BE49-F238E27FC236}">
              <a16:creationId xmlns:a16="http://schemas.microsoft.com/office/drawing/2014/main" id="{338E1E9D-A6CD-462D-ACEF-F9B53DB21879}"/>
            </a:ext>
          </a:extLst>
        </xdr:cNvPr>
        <xdr:cNvCxnSpPr/>
      </xdr:nvCxnSpPr>
      <xdr:spPr>
        <a:xfrm flipV="1">
          <a:off x="6972300" y="145846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3C9341E7-A7A2-4F0A-8DF8-C447E0B7BF08}"/>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C73EC240-8BE3-4BC2-BB72-D76D6888EF78}"/>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F2A79065-B91F-4D66-907E-7F372122B31D}"/>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71240BAF-E595-419D-A3F2-F6A63BF94A24}"/>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51833</xdr:rowOff>
    </xdr:from>
    <xdr:ext cx="469744" cy="259045"/>
    <xdr:sp macro="" textlink="">
      <xdr:nvSpPr>
        <xdr:cNvPr id="373" name="n_1mainValue【公営住宅】&#10;一人当たり面積">
          <a:extLst>
            <a:ext uri="{FF2B5EF4-FFF2-40B4-BE49-F238E27FC236}">
              <a16:creationId xmlns:a16="http://schemas.microsoft.com/office/drawing/2014/main" id="{9D5EE954-2EB4-4360-ACA3-3FE454B957F5}"/>
            </a:ext>
          </a:extLst>
        </xdr:cNvPr>
        <xdr:cNvSpPr txBox="1"/>
      </xdr:nvSpPr>
      <xdr:spPr>
        <a:xfrm>
          <a:off x="9391727" y="1462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55642</xdr:rowOff>
    </xdr:from>
    <xdr:ext cx="469744" cy="259045"/>
    <xdr:sp macro="" textlink="">
      <xdr:nvSpPr>
        <xdr:cNvPr id="374" name="n_2mainValue【公営住宅】&#10;一人当たり面積">
          <a:extLst>
            <a:ext uri="{FF2B5EF4-FFF2-40B4-BE49-F238E27FC236}">
              <a16:creationId xmlns:a16="http://schemas.microsoft.com/office/drawing/2014/main" id="{F50501DE-250E-4ABE-BC2B-F35C035D86C2}"/>
            </a:ext>
          </a:extLst>
        </xdr:cNvPr>
        <xdr:cNvSpPr txBox="1"/>
      </xdr:nvSpPr>
      <xdr:spPr>
        <a:xfrm>
          <a:off x="8515427" y="1462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53357</xdr:rowOff>
    </xdr:from>
    <xdr:ext cx="469744" cy="259045"/>
    <xdr:sp macro="" textlink="">
      <xdr:nvSpPr>
        <xdr:cNvPr id="375" name="n_3mainValue【公営住宅】&#10;一人当たり面積">
          <a:extLst>
            <a:ext uri="{FF2B5EF4-FFF2-40B4-BE49-F238E27FC236}">
              <a16:creationId xmlns:a16="http://schemas.microsoft.com/office/drawing/2014/main" id="{26564746-843F-4F30-976A-57483CF275EE}"/>
            </a:ext>
          </a:extLst>
        </xdr:cNvPr>
        <xdr:cNvSpPr txBox="1"/>
      </xdr:nvSpPr>
      <xdr:spPr>
        <a:xfrm>
          <a:off x="7626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56405</xdr:rowOff>
    </xdr:from>
    <xdr:ext cx="469744" cy="259045"/>
    <xdr:sp macro="" textlink="">
      <xdr:nvSpPr>
        <xdr:cNvPr id="376" name="n_4mainValue【公営住宅】&#10;一人当たり面積">
          <a:extLst>
            <a:ext uri="{FF2B5EF4-FFF2-40B4-BE49-F238E27FC236}">
              <a16:creationId xmlns:a16="http://schemas.microsoft.com/office/drawing/2014/main" id="{9C186F14-CF1C-4F2D-8BF8-CF7133F992B5}"/>
            </a:ext>
          </a:extLst>
        </xdr:cNvPr>
        <xdr:cNvSpPr txBox="1"/>
      </xdr:nvSpPr>
      <xdr:spPr>
        <a:xfrm>
          <a:off x="67374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E92484F1-CA46-497A-B878-50C8012E0B5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3C1C6DE-716B-4A90-BE57-B582289963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385F1A7E-93C3-46E2-963A-996B9EFC7F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9C8352C8-3430-4770-B4DE-11CE68F84D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A0A237DD-836A-4526-ADE3-74AC9FE756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F9A7B42-9EBF-44F8-A06A-EB374F86929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50DC828-6E37-4822-A18B-259C364629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DBE3AAB7-1713-492E-8C3C-74445B2D2BD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FA56544D-F990-44E1-8C62-8CD5952966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B4D4085F-D672-4BAA-BFA1-73D4D79D30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2AA3378E-46D3-4342-8CED-FC0922E945F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80467EC-4CC7-4E0A-BFAB-F8F9B3810A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3779ECD0-F551-4B0A-AEF1-5C7B79B55D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7C0579C4-34E4-4CF3-B474-882D72E1120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99669976-77BD-4FF5-AE5E-7FE1982DC1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F5E3E555-26FF-4897-9AE4-DBE722FBFF3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4DAEA1BE-861A-4A4D-B876-F871C528C1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57238F49-912E-44F3-8ECA-B38F8C61C2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DE74BCE6-348B-42B0-B261-5838F89798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8E779A2B-F213-4F72-8666-C1D760EB198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40C88268-8242-42F5-AF0C-A23FB766D0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44D80152-448D-4005-B3D4-0C7D933A9E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267C320-A5D6-4632-99F6-70374E4CF3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A5AAF950-2EBE-465F-A85C-DDD5BE575F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97EB16C0-2943-45E9-8DF2-51E31B0C5A5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139EFD92-C92C-4D7A-AFB1-E39C6832C9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AAD59E6F-0E48-4281-AFA8-04A6F0D2596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5479A683-D279-4D1B-8902-C107F119D6D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E4F8B1D8-35BD-4EAB-A58D-8976B4D803E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4A1EADC7-046E-42E6-A55F-FB0B867EFC1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E7177ACD-0A78-4470-8951-9038FE92B12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6E697A61-F08F-4708-98BC-60E3C04BB45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72D46DF6-1A53-43E0-8710-645048945B7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32327050-659A-41A0-8D35-0CEC50F5313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7031A364-F298-499D-A457-EDDF319B91B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F2C63C90-93BC-4DB5-A8F3-2EE01CC1F6E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791B33A-BCE4-4D86-89C1-6914A9FF6AD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683EFC4F-84B8-4660-A4B1-C72F4F11826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FC214CE-56C0-4406-922F-D8E949DB4E1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2A4990CA-FFE0-4BA3-A149-6C55AA79C55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731B3585-781B-468F-996F-2BD9CA0EF633}"/>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C9927BAC-5250-4BB9-8581-233D326BBD4A}"/>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BDC424FF-EFA8-4D75-8299-A59E85F104FD}"/>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D8AE08E4-9800-4EF6-8D09-125D76837A96}"/>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AF533C77-1565-4514-ACEB-5C91BBB3E8DB}"/>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522C3C98-C967-40DB-B4A2-29C62D68B39E}"/>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90E59C0B-24D9-41D7-97F0-A7CC48492094}"/>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7788641E-EC80-4A2D-A9F4-DF423AAC49E5}"/>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5F683078-2110-4EC9-9640-B7D038320D6A}"/>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33FDAD8F-A6B9-43B0-B8B7-12605F3AD786}"/>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E2C0FD7F-33F9-4EA5-BD97-BE0C6D9EFCD9}"/>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048AEB0-D610-4331-8CB9-727DC9005C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BDEB45C-CCA5-492A-9521-B14F923628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ABE26E8-901A-4CDE-AB06-DBE02CFBF9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811C448-B211-4FA0-9256-2BAC0EFDC8D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5833217-E276-437E-97D6-9846604EED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103505</xdr:rowOff>
    </xdr:from>
    <xdr:to>
      <xdr:col>85</xdr:col>
      <xdr:colOff>177800</xdr:colOff>
      <xdr:row>39</xdr:row>
      <xdr:rowOff>33655</xdr:rowOff>
    </xdr:to>
    <xdr:sp macro="" textlink="">
      <xdr:nvSpPr>
        <xdr:cNvPr id="433" name="楕円 432">
          <a:extLst>
            <a:ext uri="{FF2B5EF4-FFF2-40B4-BE49-F238E27FC236}">
              <a16:creationId xmlns:a16="http://schemas.microsoft.com/office/drawing/2014/main" id="{C7044B6E-1699-4994-A4A8-516E205AA905}"/>
            </a:ext>
          </a:extLst>
        </xdr:cNvPr>
        <xdr:cNvSpPr/>
      </xdr:nvSpPr>
      <xdr:spPr>
        <a:xfrm>
          <a:off x="16268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81932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6FA3375D-EF7F-4D92-9759-A80419EBEA3B}"/>
            </a:ext>
          </a:extLst>
        </xdr:cNvPr>
        <xdr:cNvSpPr txBox="1"/>
      </xdr:nvSpPr>
      <xdr:spPr>
        <a:xfrm>
          <a:off x="16357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133985</xdr:rowOff>
    </xdr:from>
    <xdr:to>
      <xdr:col>81</xdr:col>
      <xdr:colOff>101600</xdr:colOff>
      <xdr:row>40</xdr:row>
      <xdr:rowOff>64135</xdr:rowOff>
    </xdr:to>
    <xdr:sp macro="" textlink="">
      <xdr:nvSpPr>
        <xdr:cNvPr id="435" name="楕円 434">
          <a:extLst>
            <a:ext uri="{FF2B5EF4-FFF2-40B4-BE49-F238E27FC236}">
              <a16:creationId xmlns:a16="http://schemas.microsoft.com/office/drawing/2014/main" id="{D6D3D394-41DB-48DB-A986-F266CF573D60}"/>
            </a:ext>
          </a:extLst>
        </xdr:cNvPr>
        <xdr:cNvSpPr/>
      </xdr:nvSpPr>
      <xdr:spPr>
        <a:xfrm>
          <a:off x="1543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154305</xdr:rowOff>
    </xdr:from>
    <xdr:to>
      <xdr:col>85</xdr:col>
      <xdr:colOff>127000</xdr:colOff>
      <xdr:row>40</xdr:row>
      <xdr:rowOff>13335</xdr:rowOff>
    </xdr:to>
    <xdr:cxnSp macro="">
      <xdr:nvCxnSpPr>
        <xdr:cNvPr id="436" name="直線コネクタ 435">
          <a:extLst>
            <a:ext uri="{FF2B5EF4-FFF2-40B4-BE49-F238E27FC236}">
              <a16:creationId xmlns:a16="http://schemas.microsoft.com/office/drawing/2014/main" id="{16972CC6-CC07-4C09-B68E-AE06913CE9AA}"/>
            </a:ext>
          </a:extLst>
        </xdr:cNvPr>
        <xdr:cNvCxnSpPr/>
      </xdr:nvCxnSpPr>
      <xdr:spPr>
        <a:xfrm flipV="1">
          <a:off x="15481300" y="6669405"/>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99695</xdr:rowOff>
    </xdr:from>
    <xdr:to>
      <xdr:col>76</xdr:col>
      <xdr:colOff>165100</xdr:colOff>
      <xdr:row>40</xdr:row>
      <xdr:rowOff>29845</xdr:rowOff>
    </xdr:to>
    <xdr:sp macro="" textlink="">
      <xdr:nvSpPr>
        <xdr:cNvPr id="437" name="楕円 436">
          <a:extLst>
            <a:ext uri="{FF2B5EF4-FFF2-40B4-BE49-F238E27FC236}">
              <a16:creationId xmlns:a16="http://schemas.microsoft.com/office/drawing/2014/main" id="{C8CCBAD7-DA88-42ED-899E-78BAED47A81D}"/>
            </a:ext>
          </a:extLst>
        </xdr:cNvPr>
        <xdr:cNvSpPr/>
      </xdr:nvSpPr>
      <xdr:spPr>
        <a:xfrm>
          <a:off x="14541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150495</xdr:rowOff>
    </xdr:from>
    <xdr:to>
      <xdr:col>81</xdr:col>
      <xdr:colOff>50800</xdr:colOff>
      <xdr:row>40</xdr:row>
      <xdr:rowOff>13335</xdr:rowOff>
    </xdr:to>
    <xdr:cxnSp macro="">
      <xdr:nvCxnSpPr>
        <xdr:cNvPr id="438" name="直線コネクタ 437">
          <a:extLst>
            <a:ext uri="{FF2B5EF4-FFF2-40B4-BE49-F238E27FC236}">
              <a16:creationId xmlns:a16="http://schemas.microsoft.com/office/drawing/2014/main" id="{894A7133-CAB2-4E92-8EDA-FFD14F64EC68}"/>
            </a:ext>
          </a:extLst>
        </xdr:cNvPr>
        <xdr:cNvCxnSpPr/>
      </xdr:nvCxnSpPr>
      <xdr:spPr>
        <a:xfrm>
          <a:off x="14592300" y="68370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40640</xdr:rowOff>
    </xdr:from>
    <xdr:to>
      <xdr:col>72</xdr:col>
      <xdr:colOff>38100</xdr:colOff>
      <xdr:row>39</xdr:row>
      <xdr:rowOff>142240</xdr:rowOff>
    </xdr:to>
    <xdr:sp macro="" textlink="">
      <xdr:nvSpPr>
        <xdr:cNvPr id="439" name="楕円 438">
          <a:extLst>
            <a:ext uri="{FF2B5EF4-FFF2-40B4-BE49-F238E27FC236}">
              <a16:creationId xmlns:a16="http://schemas.microsoft.com/office/drawing/2014/main" id="{B3B716AC-2899-4863-93D4-E77352AF34AD}"/>
            </a:ext>
          </a:extLst>
        </xdr:cNvPr>
        <xdr:cNvSpPr/>
      </xdr:nvSpPr>
      <xdr:spPr>
        <a:xfrm>
          <a:off x="1365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91440</xdr:rowOff>
    </xdr:from>
    <xdr:to>
      <xdr:col>76</xdr:col>
      <xdr:colOff>114300</xdr:colOff>
      <xdr:row>39</xdr:row>
      <xdr:rowOff>150495</xdr:rowOff>
    </xdr:to>
    <xdr:cxnSp macro="">
      <xdr:nvCxnSpPr>
        <xdr:cNvPr id="440" name="直線コネクタ 439">
          <a:extLst>
            <a:ext uri="{FF2B5EF4-FFF2-40B4-BE49-F238E27FC236}">
              <a16:creationId xmlns:a16="http://schemas.microsoft.com/office/drawing/2014/main" id="{C199ED23-A534-4864-BE9A-7A003C5853A4}"/>
            </a:ext>
          </a:extLst>
        </xdr:cNvPr>
        <xdr:cNvCxnSpPr/>
      </xdr:nvCxnSpPr>
      <xdr:spPr>
        <a:xfrm>
          <a:off x="13703300" y="67779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6350</xdr:rowOff>
    </xdr:from>
    <xdr:to>
      <xdr:col>67</xdr:col>
      <xdr:colOff>101600</xdr:colOff>
      <xdr:row>39</xdr:row>
      <xdr:rowOff>107950</xdr:rowOff>
    </xdr:to>
    <xdr:sp macro="" textlink="">
      <xdr:nvSpPr>
        <xdr:cNvPr id="441" name="楕円 440">
          <a:extLst>
            <a:ext uri="{FF2B5EF4-FFF2-40B4-BE49-F238E27FC236}">
              <a16:creationId xmlns:a16="http://schemas.microsoft.com/office/drawing/2014/main" id="{A2A7BE5E-7356-43FB-93B1-EE350FA83D32}"/>
            </a:ext>
          </a:extLst>
        </xdr:cNvPr>
        <xdr:cNvSpPr/>
      </xdr:nvSpPr>
      <xdr:spPr>
        <a:xfrm>
          <a:off x="1276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57150</xdr:rowOff>
    </xdr:from>
    <xdr:to>
      <xdr:col>71</xdr:col>
      <xdr:colOff>177800</xdr:colOff>
      <xdr:row>39</xdr:row>
      <xdr:rowOff>91440</xdr:rowOff>
    </xdr:to>
    <xdr:cxnSp macro="">
      <xdr:nvCxnSpPr>
        <xdr:cNvPr id="442" name="直線コネクタ 441">
          <a:extLst>
            <a:ext uri="{FF2B5EF4-FFF2-40B4-BE49-F238E27FC236}">
              <a16:creationId xmlns:a16="http://schemas.microsoft.com/office/drawing/2014/main" id="{E583E42A-1F4B-4D1C-BDF6-386AA1A4B5A4}"/>
            </a:ext>
          </a:extLst>
        </xdr:cNvPr>
        <xdr:cNvCxnSpPr/>
      </xdr:nvCxnSpPr>
      <xdr:spPr>
        <a:xfrm>
          <a:off x="12814300" y="674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F0EE1FA9-4FD3-4E1D-9136-7DE45E0558C6}"/>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627608A1-58B0-4EF8-8F60-3FF5B1FF10C3}"/>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B6A1DF0E-DAC8-45DE-B0E3-6A726FD6029F}"/>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94F15B23-E5C3-4537-9AD2-09CF49BA1FD9}"/>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55262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4D495909-F851-4D8A-9414-283EDA532933}"/>
            </a:ext>
          </a:extLst>
        </xdr:cNvPr>
        <xdr:cNvSpPr txBox="1"/>
      </xdr:nvSpPr>
      <xdr:spPr>
        <a:xfrm>
          <a:off x="152660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20972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ED3F6F00-FFD4-49DE-9C41-2E494FA38D4C}"/>
            </a:ext>
          </a:extLst>
        </xdr:cNvPr>
        <xdr:cNvSpPr txBox="1"/>
      </xdr:nvSpPr>
      <xdr:spPr>
        <a:xfrm>
          <a:off x="143897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133367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769BC8AA-C474-4458-A32A-1213C88348D7}"/>
            </a:ext>
          </a:extLst>
        </xdr:cNvPr>
        <xdr:cNvSpPr txBox="1"/>
      </xdr:nvSpPr>
      <xdr:spPr>
        <a:xfrm>
          <a:off x="13500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99077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1BEE4787-95F1-4EC8-B45D-D20E44ED70BF}"/>
            </a:ext>
          </a:extLst>
        </xdr:cNvPr>
        <xdr:cNvSpPr txBox="1"/>
      </xdr:nvSpPr>
      <xdr:spPr>
        <a:xfrm>
          <a:off x="12611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0F32A06-B830-4562-B376-45C8F53F93D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8948F39E-56C5-48E4-AF21-7E5D7D4C212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E7A52C62-6ADC-48E5-B036-80F6285DEE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48C682D8-A8FF-4153-9A20-83551A863B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EF6A28C9-C253-443F-BF43-1B248487A4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AC91E944-F340-4488-9FAF-51FFB6B88C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86FBE0B0-9D10-46AE-8567-E0D7AB0320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7EA1514C-5F66-4F9D-A476-58CBE88B4E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9C2497F-8572-4859-B480-C44D1416B4E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EE03F242-3EDC-4C2F-BE8A-AC81D6056BB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1F1C897A-8EEE-4923-89C6-9B4CDDB7527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7517C1BD-1AB1-4FCE-BC0C-393CCA63E0C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CA6E52F9-DF55-4A34-86C6-FF725E21BF3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7412B03E-6416-4FDB-A067-CF506B35291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EF7AE04E-2CE4-468D-AFDF-1BFEAC75384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A21AFF10-1DDE-47C4-99EE-68A1EAA4EF0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314C52C2-D05F-4323-ACCE-8A372D506E8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FFAC17F4-DCA3-403F-8F8E-1E84E5016D0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B1872656-1B2A-4DFB-BC31-15EE7652451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E7B915D0-6A59-4D48-A05D-301EEEFEDCA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399F96B2-11A7-4187-8A7A-226BC6DE54B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23F93E6-A10C-463B-993A-5E3DF773A69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71C6FC2C-D0B5-4600-B87B-726E7B9D02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7C9A2C88-D73D-4E31-957D-C98EE7D5C3E8}"/>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7BA5CB65-9768-48E6-93A7-D4B3563F31E6}"/>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673E5D83-42CE-4BA6-BF15-A0F0D51F209E}"/>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3102C117-A22E-4859-BD8A-DC939E5A07A2}"/>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5AD04C3B-BE57-4C34-B289-252DA53868FE}"/>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4E94F15C-B451-4DB8-B88A-363D3CCCF7A6}"/>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A70277EE-3E0F-42CE-82EE-7509297AE8FB}"/>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5C548663-32EE-45DF-AFF9-C031C0A1B978}"/>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A90E0916-3ACC-4411-B8AD-7F3F6EB9FA8B}"/>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BEE78C59-E914-4F1A-B818-83034D1E45F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18B543F1-A288-40D5-A323-12B9ABECA9D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28FFA76-C442-4499-BE06-E156321A69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AD0155A-8C30-45D0-BB38-955C641223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C318D24-1596-4BB0-A97B-6F74F9DA204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258C168-1CE9-404A-B669-9822B27BCF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4FA4AB1-A4F0-45AB-A73D-1F827FFB235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97790</xdr:rowOff>
    </xdr:from>
    <xdr:to>
      <xdr:col>116</xdr:col>
      <xdr:colOff>114300</xdr:colOff>
      <xdr:row>39</xdr:row>
      <xdr:rowOff>27940</xdr:rowOff>
    </xdr:to>
    <xdr:sp macro="" textlink="">
      <xdr:nvSpPr>
        <xdr:cNvPr id="490" name="楕円 489">
          <a:extLst>
            <a:ext uri="{FF2B5EF4-FFF2-40B4-BE49-F238E27FC236}">
              <a16:creationId xmlns:a16="http://schemas.microsoft.com/office/drawing/2014/main" id="{31B359F3-7914-4C8A-96C4-69A07A2B0ACD}"/>
            </a:ext>
          </a:extLst>
        </xdr:cNvPr>
        <xdr:cNvSpPr/>
      </xdr:nvSpPr>
      <xdr:spPr>
        <a:xfrm>
          <a:off x="22110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120667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E3A94DC8-61C9-4248-9222-89F22BAC0D20}"/>
            </a:ext>
          </a:extLst>
        </xdr:cNvPr>
        <xdr:cNvSpPr txBox="1"/>
      </xdr:nvSpPr>
      <xdr:spPr>
        <a:xfrm>
          <a:off x="221996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17780</xdr:rowOff>
    </xdr:from>
    <xdr:to>
      <xdr:col>112</xdr:col>
      <xdr:colOff>38100</xdr:colOff>
      <xdr:row>38</xdr:row>
      <xdr:rowOff>119380</xdr:rowOff>
    </xdr:to>
    <xdr:sp macro="" textlink="">
      <xdr:nvSpPr>
        <xdr:cNvPr id="492" name="楕円 491">
          <a:extLst>
            <a:ext uri="{FF2B5EF4-FFF2-40B4-BE49-F238E27FC236}">
              <a16:creationId xmlns:a16="http://schemas.microsoft.com/office/drawing/2014/main" id="{CCE580BB-CE59-42CE-BDEB-B44C112E96FD}"/>
            </a:ext>
          </a:extLst>
        </xdr:cNvPr>
        <xdr:cNvSpPr/>
      </xdr:nvSpPr>
      <xdr:spPr>
        <a:xfrm>
          <a:off x="2127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68580</xdr:rowOff>
    </xdr:from>
    <xdr:to>
      <xdr:col>116</xdr:col>
      <xdr:colOff>63500</xdr:colOff>
      <xdr:row>38</xdr:row>
      <xdr:rowOff>148590</xdr:rowOff>
    </xdr:to>
    <xdr:cxnSp macro="">
      <xdr:nvCxnSpPr>
        <xdr:cNvPr id="493" name="直線コネクタ 492">
          <a:extLst>
            <a:ext uri="{FF2B5EF4-FFF2-40B4-BE49-F238E27FC236}">
              <a16:creationId xmlns:a16="http://schemas.microsoft.com/office/drawing/2014/main" id="{AB6369F8-4928-42D5-90EA-67C3A6455EF1}"/>
            </a:ext>
          </a:extLst>
        </xdr:cNvPr>
        <xdr:cNvCxnSpPr/>
      </xdr:nvCxnSpPr>
      <xdr:spPr>
        <a:xfrm>
          <a:off x="21323300" y="65836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29210</xdr:rowOff>
    </xdr:from>
    <xdr:to>
      <xdr:col>107</xdr:col>
      <xdr:colOff>101600</xdr:colOff>
      <xdr:row>38</xdr:row>
      <xdr:rowOff>130810</xdr:rowOff>
    </xdr:to>
    <xdr:sp macro="" textlink="">
      <xdr:nvSpPr>
        <xdr:cNvPr id="494" name="楕円 493">
          <a:extLst>
            <a:ext uri="{FF2B5EF4-FFF2-40B4-BE49-F238E27FC236}">
              <a16:creationId xmlns:a16="http://schemas.microsoft.com/office/drawing/2014/main" id="{ADC6C011-81A9-4BF9-8CD1-E6E83E3CAD60}"/>
            </a:ext>
          </a:extLst>
        </xdr:cNvPr>
        <xdr:cNvSpPr/>
      </xdr:nvSpPr>
      <xdr:spPr>
        <a:xfrm>
          <a:off x="20383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68580</xdr:rowOff>
    </xdr:from>
    <xdr:to>
      <xdr:col>111</xdr:col>
      <xdr:colOff>177800</xdr:colOff>
      <xdr:row>38</xdr:row>
      <xdr:rowOff>80010</xdr:rowOff>
    </xdr:to>
    <xdr:cxnSp macro="">
      <xdr:nvCxnSpPr>
        <xdr:cNvPr id="495" name="直線コネクタ 494">
          <a:extLst>
            <a:ext uri="{FF2B5EF4-FFF2-40B4-BE49-F238E27FC236}">
              <a16:creationId xmlns:a16="http://schemas.microsoft.com/office/drawing/2014/main" id="{CB60A068-0923-4BBF-82B8-27B4E6BD4757}"/>
            </a:ext>
          </a:extLst>
        </xdr:cNvPr>
        <xdr:cNvCxnSpPr/>
      </xdr:nvCxnSpPr>
      <xdr:spPr>
        <a:xfrm flipV="1">
          <a:off x="20434300" y="6583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96" name="楕円 495">
          <a:extLst>
            <a:ext uri="{FF2B5EF4-FFF2-40B4-BE49-F238E27FC236}">
              <a16:creationId xmlns:a16="http://schemas.microsoft.com/office/drawing/2014/main" id="{C112C80E-15AF-4C96-9A2E-1E0A3F71048B}"/>
            </a:ext>
          </a:extLst>
        </xdr:cNvPr>
        <xdr:cNvSpPr/>
      </xdr:nvSpPr>
      <xdr:spPr>
        <a:xfrm>
          <a:off x="19494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80010</xdr:rowOff>
    </xdr:to>
    <xdr:cxnSp macro="">
      <xdr:nvCxnSpPr>
        <xdr:cNvPr id="497" name="直線コネクタ 496">
          <a:extLst>
            <a:ext uri="{FF2B5EF4-FFF2-40B4-BE49-F238E27FC236}">
              <a16:creationId xmlns:a16="http://schemas.microsoft.com/office/drawing/2014/main" id="{530725A7-6E96-42C5-98EF-7F80A348A7DC}"/>
            </a:ext>
          </a:extLst>
        </xdr:cNvPr>
        <xdr:cNvCxnSpPr/>
      </xdr:nvCxnSpPr>
      <xdr:spPr>
        <a:xfrm>
          <a:off x="19545300" y="6568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151130</xdr:rowOff>
    </xdr:from>
    <xdr:to>
      <xdr:col>98</xdr:col>
      <xdr:colOff>38100</xdr:colOff>
      <xdr:row>38</xdr:row>
      <xdr:rowOff>81280</xdr:rowOff>
    </xdr:to>
    <xdr:sp macro="" textlink="">
      <xdr:nvSpPr>
        <xdr:cNvPr id="498" name="楕円 497">
          <a:extLst>
            <a:ext uri="{FF2B5EF4-FFF2-40B4-BE49-F238E27FC236}">
              <a16:creationId xmlns:a16="http://schemas.microsoft.com/office/drawing/2014/main" id="{4D86E34A-7ECD-4EC8-B4CF-E91BED6FB629}"/>
            </a:ext>
          </a:extLst>
        </xdr:cNvPr>
        <xdr:cNvSpPr/>
      </xdr:nvSpPr>
      <xdr:spPr>
        <a:xfrm>
          <a:off x="18605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30480</xdr:rowOff>
    </xdr:from>
    <xdr:to>
      <xdr:col>102</xdr:col>
      <xdr:colOff>114300</xdr:colOff>
      <xdr:row>38</xdr:row>
      <xdr:rowOff>53340</xdr:rowOff>
    </xdr:to>
    <xdr:cxnSp macro="">
      <xdr:nvCxnSpPr>
        <xdr:cNvPr id="499" name="直線コネクタ 498">
          <a:extLst>
            <a:ext uri="{FF2B5EF4-FFF2-40B4-BE49-F238E27FC236}">
              <a16:creationId xmlns:a16="http://schemas.microsoft.com/office/drawing/2014/main" id="{C385FA2C-F6DE-4D17-8370-B4582F732E7F}"/>
            </a:ext>
          </a:extLst>
        </xdr:cNvPr>
        <xdr:cNvCxnSpPr/>
      </xdr:nvCxnSpPr>
      <xdr:spPr>
        <a:xfrm>
          <a:off x="18656300" y="6545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E6798A03-D9F2-485C-978A-64C653E83211}"/>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C72AFC67-C456-4DF1-92AA-55CACC93B6E8}"/>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582E36F4-1FA3-4FA9-A710-43F3759EC26B}"/>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2A5185D5-9211-4998-B349-725B4778CA7B}"/>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135907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EC7DA64E-8EF6-482A-AFBD-DD1D5BD6A261}"/>
            </a:ext>
          </a:extLst>
        </xdr:cNvPr>
        <xdr:cNvSpPr txBox="1"/>
      </xdr:nvSpPr>
      <xdr:spPr>
        <a:xfrm>
          <a:off x="21075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147337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84C110C4-8EB7-48F5-AAB9-972BF482B107}"/>
            </a:ext>
          </a:extLst>
        </xdr:cNvPr>
        <xdr:cNvSpPr txBox="1"/>
      </xdr:nvSpPr>
      <xdr:spPr>
        <a:xfrm>
          <a:off x="201994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200E5562-9704-46D6-838D-6F34CB02E2B2}"/>
            </a:ext>
          </a:extLst>
        </xdr:cNvPr>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97807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AF82B184-BBA4-451A-B770-4FB073A3612A}"/>
            </a:ext>
          </a:extLst>
        </xdr:cNvPr>
        <xdr:cNvSpPr txBox="1"/>
      </xdr:nvSpPr>
      <xdr:spPr>
        <a:xfrm>
          <a:off x="18421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9EC5C620-3954-4878-91F8-F3D56479C1C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6D9DD497-EC0C-49F6-B5CE-F3D41A08F3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DE1DA529-B334-4BAD-A0AE-2FA4BDE9A6C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C9B97615-02A6-4068-A5CD-0FF6E0E24A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93D58DE0-7DA4-45F3-B659-E585F2D0D7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C7D353B7-B020-4BE6-9603-7A029D2021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AA19C5E4-8980-4D25-8359-7C95333B2C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829965BF-609E-48D3-8379-CA1A3E429C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FF875555-AAE3-4004-917A-41519EC4CAC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B83DA27-F6E8-4701-B838-1E62A1C875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7402D972-E447-4A0D-94D5-665D9A36263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35FCBCD3-526B-41B2-85A0-B359745A753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a:extLst>
            <a:ext uri="{FF2B5EF4-FFF2-40B4-BE49-F238E27FC236}">
              <a16:creationId xmlns:a16="http://schemas.microsoft.com/office/drawing/2014/main" id="{65C50261-52CD-4A53-B471-23D92C9A90E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49DEE317-0C9A-4565-BAEB-A3B9706AEFF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A0BECAE-3B15-45F3-9BD9-1B5CD5D14E4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4B6489D8-6D57-4732-A987-1FE4524D3B3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B8A0C0E-7669-48A2-AC25-3B415967001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20729004-1E9A-45C9-A980-4BAA8648691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E3F745AE-945B-4D9B-BD25-8C4A0DCAD09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EDC210B-7E31-41B9-8776-FE7B92F6382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D905762B-54AE-4A73-8389-D529C33B025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667681CD-C5AD-43D9-9329-6E69A6C407B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6A92CD96-5519-4B81-B1E1-FACCBC129AC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54CFC78A-FBB8-48BA-AB45-B661F1191C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62</xdr:row>
      <xdr:rowOff>53340</xdr:rowOff>
    </xdr:to>
    <xdr:cxnSp macro="">
      <xdr:nvCxnSpPr>
        <xdr:cNvPr id="532" name="直線コネクタ 531">
          <a:extLst>
            <a:ext uri="{FF2B5EF4-FFF2-40B4-BE49-F238E27FC236}">
              <a16:creationId xmlns:a16="http://schemas.microsoft.com/office/drawing/2014/main" id="{5D19E236-7610-4794-9819-C352BD7421C2}"/>
            </a:ext>
          </a:extLst>
        </xdr:cNvPr>
        <xdr:cNvCxnSpPr/>
      </xdr:nvCxnSpPr>
      <xdr:spPr>
        <a:xfrm flipV="1">
          <a:off x="16318864" y="94564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57167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E4EE6FEA-BBB0-4199-B10E-71FA6FCBC885}"/>
            </a:ext>
          </a:extLst>
        </xdr:cNvPr>
        <xdr:cNvSpPr txBox="1"/>
      </xdr:nvSpPr>
      <xdr:spPr>
        <a:xfrm>
          <a:off x="163576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53340</xdr:rowOff>
    </xdr:from>
    <xdr:to>
      <xdr:col>86</xdr:col>
      <xdr:colOff>25400</xdr:colOff>
      <xdr:row>62</xdr:row>
      <xdr:rowOff>53340</xdr:rowOff>
    </xdr:to>
    <xdr:cxnSp macro="">
      <xdr:nvCxnSpPr>
        <xdr:cNvPr id="534" name="直線コネクタ 533">
          <a:extLst>
            <a:ext uri="{FF2B5EF4-FFF2-40B4-BE49-F238E27FC236}">
              <a16:creationId xmlns:a16="http://schemas.microsoft.com/office/drawing/2014/main" id="{CC959CF9-9356-453C-AC77-BA3B9CBBD691}"/>
            </a:ext>
          </a:extLst>
        </xdr:cNvPr>
        <xdr:cNvCxnSpPr/>
      </xdr:nvCxnSpPr>
      <xdr:spPr>
        <a:xfrm>
          <a:off x="16230600" y="1068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AB39A70-F0BE-412D-AEE5-2507A70EC893}"/>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6" name="直線コネクタ 535">
          <a:extLst>
            <a:ext uri="{FF2B5EF4-FFF2-40B4-BE49-F238E27FC236}">
              <a16:creationId xmlns:a16="http://schemas.microsoft.com/office/drawing/2014/main" id="{A92569E4-116B-480B-90FA-382945E0F6E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C39145D0-88FE-49B3-8735-CDB71AB2ACBF}"/>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38" name="フローチャート: 判断 537">
          <a:extLst>
            <a:ext uri="{FF2B5EF4-FFF2-40B4-BE49-F238E27FC236}">
              <a16:creationId xmlns:a16="http://schemas.microsoft.com/office/drawing/2014/main" id="{891F6C15-36AD-4D50-9A74-024B4F7C38F1}"/>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128270</xdr:rowOff>
    </xdr:from>
    <xdr:to>
      <xdr:col>81</xdr:col>
      <xdr:colOff>101600</xdr:colOff>
      <xdr:row>59</xdr:row>
      <xdr:rowOff>58420</xdr:rowOff>
    </xdr:to>
    <xdr:sp macro="" textlink="">
      <xdr:nvSpPr>
        <xdr:cNvPr id="539" name="フローチャート: 判断 538">
          <a:extLst>
            <a:ext uri="{FF2B5EF4-FFF2-40B4-BE49-F238E27FC236}">
              <a16:creationId xmlns:a16="http://schemas.microsoft.com/office/drawing/2014/main" id="{E1AB524B-38D8-42F6-9F61-F541172905E9}"/>
            </a:ext>
          </a:extLst>
        </xdr:cNvPr>
        <xdr:cNvSpPr/>
      </xdr:nvSpPr>
      <xdr:spPr>
        <a:xfrm>
          <a:off x="15430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540" name="フローチャート: 判断 539">
          <a:extLst>
            <a:ext uri="{FF2B5EF4-FFF2-40B4-BE49-F238E27FC236}">
              <a16:creationId xmlns:a16="http://schemas.microsoft.com/office/drawing/2014/main" id="{90348499-C9DD-4BFB-970C-2945D93290D6}"/>
            </a:ext>
          </a:extLst>
        </xdr:cNvPr>
        <xdr:cNvSpPr/>
      </xdr:nvSpPr>
      <xdr:spPr>
        <a:xfrm>
          <a:off x="14541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67310</xdr:rowOff>
    </xdr:from>
    <xdr:to>
      <xdr:col>72</xdr:col>
      <xdr:colOff>38100</xdr:colOff>
      <xdr:row>58</xdr:row>
      <xdr:rowOff>168910</xdr:rowOff>
    </xdr:to>
    <xdr:sp macro="" textlink="">
      <xdr:nvSpPr>
        <xdr:cNvPr id="541" name="フローチャート: 判断 540">
          <a:extLst>
            <a:ext uri="{FF2B5EF4-FFF2-40B4-BE49-F238E27FC236}">
              <a16:creationId xmlns:a16="http://schemas.microsoft.com/office/drawing/2014/main" id="{EBE36EAD-4965-4642-8B9B-F4BEC3D65986}"/>
            </a:ext>
          </a:extLst>
        </xdr:cNvPr>
        <xdr:cNvSpPr/>
      </xdr:nvSpPr>
      <xdr:spPr>
        <a:xfrm>
          <a:off x="13652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36830</xdr:rowOff>
    </xdr:from>
    <xdr:to>
      <xdr:col>67</xdr:col>
      <xdr:colOff>101600</xdr:colOff>
      <xdr:row>58</xdr:row>
      <xdr:rowOff>138430</xdr:rowOff>
    </xdr:to>
    <xdr:sp macro="" textlink="">
      <xdr:nvSpPr>
        <xdr:cNvPr id="542" name="フローチャート: 判断 541">
          <a:extLst>
            <a:ext uri="{FF2B5EF4-FFF2-40B4-BE49-F238E27FC236}">
              <a16:creationId xmlns:a16="http://schemas.microsoft.com/office/drawing/2014/main" id="{99BB0520-7582-494F-94B8-D89C7EB4B936}"/>
            </a:ext>
          </a:extLst>
        </xdr:cNvPr>
        <xdr:cNvSpPr/>
      </xdr:nvSpPr>
      <xdr:spPr>
        <a:xfrm>
          <a:off x="12763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2E9D80C-3887-4001-B213-1BBEEFC13E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437C184-3731-4F15-BAE3-7FB24413F0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0C734D0-226D-441A-82BC-A03C018385C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FC27A20-5D70-41BF-A6A7-DDDED56D46B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002AEA7-108B-4B4A-87BA-FD144C7D3D3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48" name="楕円 547">
          <a:extLst>
            <a:ext uri="{FF2B5EF4-FFF2-40B4-BE49-F238E27FC236}">
              <a16:creationId xmlns:a16="http://schemas.microsoft.com/office/drawing/2014/main" id="{13571367-A52A-44B0-A296-A396A6E23FCB}"/>
            </a:ext>
          </a:extLst>
        </xdr:cNvPr>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30497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78C0826A-2830-48C3-B9D9-3134F00BBEB6}"/>
            </a:ext>
          </a:extLst>
        </xdr:cNvPr>
        <xdr:cNvSpPr txBox="1"/>
      </xdr:nvSpPr>
      <xdr:spPr>
        <a:xfrm>
          <a:off x="16357600"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55880</xdr:rowOff>
    </xdr:from>
    <xdr:to>
      <xdr:col>81</xdr:col>
      <xdr:colOff>101600</xdr:colOff>
      <xdr:row>64</xdr:row>
      <xdr:rowOff>157480</xdr:rowOff>
    </xdr:to>
    <xdr:sp macro="" textlink="">
      <xdr:nvSpPr>
        <xdr:cNvPr id="550" name="楕円 549">
          <a:extLst>
            <a:ext uri="{FF2B5EF4-FFF2-40B4-BE49-F238E27FC236}">
              <a16:creationId xmlns:a16="http://schemas.microsoft.com/office/drawing/2014/main" id="{9F017E97-7302-47A7-A614-B47ACD774F13}"/>
            </a:ext>
          </a:extLst>
        </xdr:cNvPr>
        <xdr:cNvSpPr/>
      </xdr:nvSpPr>
      <xdr:spPr>
        <a:xfrm>
          <a:off x="154305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64</xdr:row>
      <xdr:rowOff>106680</xdr:rowOff>
    </xdr:to>
    <xdr:cxnSp macro="">
      <xdr:nvCxnSpPr>
        <xdr:cNvPr id="551" name="直線コネクタ 550">
          <a:extLst>
            <a:ext uri="{FF2B5EF4-FFF2-40B4-BE49-F238E27FC236}">
              <a16:creationId xmlns:a16="http://schemas.microsoft.com/office/drawing/2014/main" id="{FFAF8891-A066-42E9-8DDA-EF2FA49FCB37}"/>
            </a:ext>
          </a:extLst>
        </xdr:cNvPr>
        <xdr:cNvCxnSpPr/>
      </xdr:nvCxnSpPr>
      <xdr:spPr>
        <a:xfrm flipV="1">
          <a:off x="15481300" y="10218420"/>
          <a:ext cx="838200" cy="8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116840</xdr:rowOff>
    </xdr:from>
    <xdr:to>
      <xdr:col>76</xdr:col>
      <xdr:colOff>165100</xdr:colOff>
      <xdr:row>64</xdr:row>
      <xdr:rowOff>46990</xdr:rowOff>
    </xdr:to>
    <xdr:sp macro="" textlink="">
      <xdr:nvSpPr>
        <xdr:cNvPr id="552" name="楕円 551">
          <a:extLst>
            <a:ext uri="{FF2B5EF4-FFF2-40B4-BE49-F238E27FC236}">
              <a16:creationId xmlns:a16="http://schemas.microsoft.com/office/drawing/2014/main" id="{2DCCE1F7-1F76-456F-AD68-D5E00F24E195}"/>
            </a:ext>
          </a:extLst>
        </xdr:cNvPr>
        <xdr:cNvSpPr/>
      </xdr:nvSpPr>
      <xdr:spPr>
        <a:xfrm>
          <a:off x="14541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167640</xdr:rowOff>
    </xdr:from>
    <xdr:to>
      <xdr:col>81</xdr:col>
      <xdr:colOff>50800</xdr:colOff>
      <xdr:row>64</xdr:row>
      <xdr:rowOff>106680</xdr:rowOff>
    </xdr:to>
    <xdr:cxnSp macro="">
      <xdr:nvCxnSpPr>
        <xdr:cNvPr id="553" name="直線コネクタ 552">
          <a:extLst>
            <a:ext uri="{FF2B5EF4-FFF2-40B4-BE49-F238E27FC236}">
              <a16:creationId xmlns:a16="http://schemas.microsoft.com/office/drawing/2014/main" id="{B53254A2-CD55-447B-930B-7B98B5EE3BEA}"/>
            </a:ext>
          </a:extLst>
        </xdr:cNvPr>
        <xdr:cNvCxnSpPr/>
      </xdr:nvCxnSpPr>
      <xdr:spPr>
        <a:xfrm>
          <a:off x="14592300" y="109689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54" name="楕円 553">
          <a:extLst>
            <a:ext uri="{FF2B5EF4-FFF2-40B4-BE49-F238E27FC236}">
              <a16:creationId xmlns:a16="http://schemas.microsoft.com/office/drawing/2014/main" id="{31902D3A-EF6A-485E-958A-336E346D3928}"/>
            </a:ext>
          </a:extLst>
        </xdr:cNvPr>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63</xdr:row>
      <xdr:rowOff>167640</xdr:rowOff>
    </xdr:to>
    <xdr:cxnSp macro="">
      <xdr:nvCxnSpPr>
        <xdr:cNvPr id="555" name="直線コネクタ 554">
          <a:extLst>
            <a:ext uri="{FF2B5EF4-FFF2-40B4-BE49-F238E27FC236}">
              <a16:creationId xmlns:a16="http://schemas.microsoft.com/office/drawing/2014/main" id="{9DD49416-E223-4563-9B79-CE5BA5575E05}"/>
            </a:ext>
          </a:extLst>
        </xdr:cNvPr>
        <xdr:cNvCxnSpPr/>
      </xdr:nvCxnSpPr>
      <xdr:spPr>
        <a:xfrm>
          <a:off x="13703300" y="10046970"/>
          <a:ext cx="889000" cy="9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55880</xdr:rowOff>
    </xdr:from>
    <xdr:to>
      <xdr:col>67</xdr:col>
      <xdr:colOff>101600</xdr:colOff>
      <xdr:row>57</xdr:row>
      <xdr:rowOff>157480</xdr:rowOff>
    </xdr:to>
    <xdr:sp macro="" textlink="">
      <xdr:nvSpPr>
        <xdr:cNvPr id="556" name="楕円 555">
          <a:extLst>
            <a:ext uri="{FF2B5EF4-FFF2-40B4-BE49-F238E27FC236}">
              <a16:creationId xmlns:a16="http://schemas.microsoft.com/office/drawing/2014/main" id="{2F61F00D-C4B1-48CB-AEEA-5E7D844164B7}"/>
            </a:ext>
          </a:extLst>
        </xdr:cNvPr>
        <xdr:cNvSpPr/>
      </xdr:nvSpPr>
      <xdr:spPr>
        <a:xfrm>
          <a:off x="12763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106680</xdr:rowOff>
    </xdr:from>
    <xdr:to>
      <xdr:col>71</xdr:col>
      <xdr:colOff>177800</xdr:colOff>
      <xdr:row>58</xdr:row>
      <xdr:rowOff>102870</xdr:rowOff>
    </xdr:to>
    <xdr:cxnSp macro="">
      <xdr:nvCxnSpPr>
        <xdr:cNvPr id="557" name="直線コネクタ 556">
          <a:extLst>
            <a:ext uri="{FF2B5EF4-FFF2-40B4-BE49-F238E27FC236}">
              <a16:creationId xmlns:a16="http://schemas.microsoft.com/office/drawing/2014/main" id="{320A3DA6-AEB8-4FF7-B34F-0EEA5346F5F4}"/>
            </a:ext>
          </a:extLst>
        </xdr:cNvPr>
        <xdr:cNvCxnSpPr/>
      </xdr:nvCxnSpPr>
      <xdr:spPr>
        <a:xfrm>
          <a:off x="12814300" y="987933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74947</xdr:rowOff>
    </xdr:from>
    <xdr:ext cx="405111" cy="259045"/>
    <xdr:sp macro="" textlink="">
      <xdr:nvSpPr>
        <xdr:cNvPr id="558" name="n_1aveValue【学校施設】&#10;有形固定資産減価償却率">
          <a:extLst>
            <a:ext uri="{FF2B5EF4-FFF2-40B4-BE49-F238E27FC236}">
              <a16:creationId xmlns:a16="http://schemas.microsoft.com/office/drawing/2014/main" id="{158D3437-BCBD-4C36-9443-DF6B6677D882}"/>
            </a:ext>
          </a:extLst>
        </xdr:cNvPr>
        <xdr:cNvSpPr txBox="1"/>
      </xdr:nvSpPr>
      <xdr:spPr>
        <a:xfrm>
          <a:off x="15266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559" name="n_2aveValue【学校施設】&#10;有形固定資産減価償却率">
          <a:extLst>
            <a:ext uri="{FF2B5EF4-FFF2-40B4-BE49-F238E27FC236}">
              <a16:creationId xmlns:a16="http://schemas.microsoft.com/office/drawing/2014/main" id="{38F0BA37-D263-4AEA-97B7-8A666A754F2A}"/>
            </a:ext>
          </a:extLst>
        </xdr:cNvPr>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160037</xdr:rowOff>
    </xdr:from>
    <xdr:ext cx="405111" cy="259045"/>
    <xdr:sp macro="" textlink="">
      <xdr:nvSpPr>
        <xdr:cNvPr id="560" name="n_3aveValue【学校施設】&#10;有形固定資産減価償却率">
          <a:extLst>
            <a:ext uri="{FF2B5EF4-FFF2-40B4-BE49-F238E27FC236}">
              <a16:creationId xmlns:a16="http://schemas.microsoft.com/office/drawing/2014/main" id="{B3EC7F72-76BB-47FF-A635-C48691F7A0D7}"/>
            </a:ext>
          </a:extLst>
        </xdr:cNvPr>
        <xdr:cNvSpPr txBox="1"/>
      </xdr:nvSpPr>
      <xdr:spPr>
        <a:xfrm>
          <a:off x="135007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129557</xdr:rowOff>
    </xdr:from>
    <xdr:ext cx="405111" cy="259045"/>
    <xdr:sp macro="" textlink="">
      <xdr:nvSpPr>
        <xdr:cNvPr id="561" name="n_4aveValue【学校施設】&#10;有形固定資産減価償却率">
          <a:extLst>
            <a:ext uri="{FF2B5EF4-FFF2-40B4-BE49-F238E27FC236}">
              <a16:creationId xmlns:a16="http://schemas.microsoft.com/office/drawing/2014/main" id="{8A3BFCDF-DCBA-44CD-ABE9-912B38FB305D}"/>
            </a:ext>
          </a:extLst>
        </xdr:cNvPr>
        <xdr:cNvSpPr txBox="1"/>
      </xdr:nvSpPr>
      <xdr:spPr>
        <a:xfrm>
          <a:off x="126117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148607</xdr:rowOff>
    </xdr:from>
    <xdr:ext cx="405111" cy="259045"/>
    <xdr:sp macro="" textlink="">
      <xdr:nvSpPr>
        <xdr:cNvPr id="562" name="n_1mainValue【学校施設】&#10;有形固定資産減価償却率">
          <a:extLst>
            <a:ext uri="{FF2B5EF4-FFF2-40B4-BE49-F238E27FC236}">
              <a16:creationId xmlns:a16="http://schemas.microsoft.com/office/drawing/2014/main" id="{70878DE8-4965-4D21-9C53-FB6F03E302C5}"/>
            </a:ext>
          </a:extLst>
        </xdr:cNvPr>
        <xdr:cNvSpPr txBox="1"/>
      </xdr:nvSpPr>
      <xdr:spPr>
        <a:xfrm>
          <a:off x="15266044"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38117</xdr:rowOff>
    </xdr:from>
    <xdr:ext cx="405111" cy="259045"/>
    <xdr:sp macro="" textlink="">
      <xdr:nvSpPr>
        <xdr:cNvPr id="563" name="n_2mainValue【学校施設】&#10;有形固定資産減価償却率">
          <a:extLst>
            <a:ext uri="{FF2B5EF4-FFF2-40B4-BE49-F238E27FC236}">
              <a16:creationId xmlns:a16="http://schemas.microsoft.com/office/drawing/2014/main" id="{3C4187DC-6692-434E-B326-7F00C09B62E5}"/>
            </a:ext>
          </a:extLst>
        </xdr:cNvPr>
        <xdr:cNvSpPr txBox="1"/>
      </xdr:nvSpPr>
      <xdr:spPr>
        <a:xfrm>
          <a:off x="14389744"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64" name="n_3mainValue【学校施設】&#10;有形固定資産減価償却率">
          <a:extLst>
            <a:ext uri="{FF2B5EF4-FFF2-40B4-BE49-F238E27FC236}">
              <a16:creationId xmlns:a16="http://schemas.microsoft.com/office/drawing/2014/main" id="{9705D810-7CD5-4763-9890-017D4871837D}"/>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2557</xdr:rowOff>
    </xdr:from>
    <xdr:ext cx="405111" cy="259045"/>
    <xdr:sp macro="" textlink="">
      <xdr:nvSpPr>
        <xdr:cNvPr id="565" name="n_4mainValue【学校施設】&#10;有形固定資産減価償却率">
          <a:extLst>
            <a:ext uri="{FF2B5EF4-FFF2-40B4-BE49-F238E27FC236}">
              <a16:creationId xmlns:a16="http://schemas.microsoft.com/office/drawing/2014/main" id="{BA27A749-1877-4150-A805-4DCA3C0F0B65}"/>
            </a:ext>
          </a:extLst>
        </xdr:cNvPr>
        <xdr:cNvSpPr txBox="1"/>
      </xdr:nvSpPr>
      <xdr:spPr>
        <a:xfrm>
          <a:off x="12611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BBBD75A8-F320-47C6-B99C-005C06C693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246CB9C3-3D2F-4085-AEF1-CB906216B6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D64A80F3-4C9C-401C-9E3B-EE7A677C94F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F597746-1E1D-49C7-8706-069848B463F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B6F917B4-6AC6-4E1C-A928-00C2A6D762E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E35DB1CB-D083-4542-B610-5AAD3AD98F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675F49D3-FA5D-4EF7-95E6-E873A0C5D1C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BED31E0F-F39B-4C64-9506-DA46E90CF9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3444373-EEF3-4BC5-9CB0-88BA717817D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A9A7F9B1-1FF5-4808-86D5-BABAF7BA6BD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9251D15E-0964-41EE-9386-DE948EB5442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B717CCB0-F76F-4152-B33D-275337A0D98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FFC89C68-25F2-46BA-97D9-48E8EB58634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99C5308B-48B8-49C9-BFD2-65DD5AC19AC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FFE56360-DE37-49CE-B6E3-E598F3900EB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1C3538E1-560B-470E-B0E9-C92AEAD1854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7694C669-E9AA-440A-9574-5E48ABC622D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0BDDAF6F-5CBE-459F-8909-0D60E3ED03D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FC80733C-2143-4B97-AF24-5571830999D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4CA9D169-8162-435F-9C7C-42BBC8B27C4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8932B854-0CE9-41C7-9616-C05B00B86D9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C0AE3705-A23E-4A8B-9006-8BDAB5E6C2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3EC15B8D-5C80-4697-B972-D6EB8C1C438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5DE5954F-2E1A-474D-A51B-CF43731F55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90" name="直線コネクタ 589">
          <a:extLst>
            <a:ext uri="{FF2B5EF4-FFF2-40B4-BE49-F238E27FC236}">
              <a16:creationId xmlns:a16="http://schemas.microsoft.com/office/drawing/2014/main" id="{CB062F03-2889-4F16-AD4D-BB59AD7694B3}"/>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91" name="【学校施設】&#10;一人当たり面積最小値テキスト">
          <a:extLst>
            <a:ext uri="{FF2B5EF4-FFF2-40B4-BE49-F238E27FC236}">
              <a16:creationId xmlns:a16="http://schemas.microsoft.com/office/drawing/2014/main" id="{3E9B9DFF-8126-4E62-87D8-AE60186A93D9}"/>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2" name="直線コネクタ 591">
          <a:extLst>
            <a:ext uri="{FF2B5EF4-FFF2-40B4-BE49-F238E27FC236}">
              <a16:creationId xmlns:a16="http://schemas.microsoft.com/office/drawing/2014/main" id="{57E1EF05-1786-466B-B074-87285BF79E1C}"/>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3" name="【学校施設】&#10;一人当たり面積最大値テキスト">
          <a:extLst>
            <a:ext uri="{FF2B5EF4-FFF2-40B4-BE49-F238E27FC236}">
              <a16:creationId xmlns:a16="http://schemas.microsoft.com/office/drawing/2014/main" id="{9ABA96F6-EFFE-4919-ACBE-89EFDA69E917}"/>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4" name="直線コネクタ 593">
          <a:extLst>
            <a:ext uri="{FF2B5EF4-FFF2-40B4-BE49-F238E27FC236}">
              <a16:creationId xmlns:a16="http://schemas.microsoft.com/office/drawing/2014/main" id="{CB6037EC-85B6-475F-BA18-5D30B93721D3}"/>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5" name="【学校施設】&#10;一人当たり面積平均値テキスト">
          <a:extLst>
            <a:ext uri="{FF2B5EF4-FFF2-40B4-BE49-F238E27FC236}">
              <a16:creationId xmlns:a16="http://schemas.microsoft.com/office/drawing/2014/main" id="{AB18CC13-AE36-4FB5-B409-B512852806F8}"/>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6" name="フローチャート: 判断 595">
          <a:extLst>
            <a:ext uri="{FF2B5EF4-FFF2-40B4-BE49-F238E27FC236}">
              <a16:creationId xmlns:a16="http://schemas.microsoft.com/office/drawing/2014/main" id="{80677DEA-59EC-45A5-AA3D-432AFC6A49EA}"/>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7" name="フローチャート: 判断 596">
          <a:extLst>
            <a:ext uri="{FF2B5EF4-FFF2-40B4-BE49-F238E27FC236}">
              <a16:creationId xmlns:a16="http://schemas.microsoft.com/office/drawing/2014/main" id="{FED11A88-4205-4554-AA14-E419A80066F1}"/>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8" name="フローチャート: 判断 597">
          <a:extLst>
            <a:ext uri="{FF2B5EF4-FFF2-40B4-BE49-F238E27FC236}">
              <a16:creationId xmlns:a16="http://schemas.microsoft.com/office/drawing/2014/main" id="{184D953C-0B04-49B3-81C5-82BD60484810}"/>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9" name="フローチャート: 判断 598">
          <a:extLst>
            <a:ext uri="{FF2B5EF4-FFF2-40B4-BE49-F238E27FC236}">
              <a16:creationId xmlns:a16="http://schemas.microsoft.com/office/drawing/2014/main" id="{E8D0931E-73B9-4D59-B7A1-6B30A1F3D452}"/>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00" name="フローチャート: 判断 599">
          <a:extLst>
            <a:ext uri="{FF2B5EF4-FFF2-40B4-BE49-F238E27FC236}">
              <a16:creationId xmlns:a16="http://schemas.microsoft.com/office/drawing/2014/main" id="{869B88D4-821D-4597-9A9A-B7EB86BC2BB5}"/>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8F0F62F-5368-4323-AEC2-1D0B30AD4A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9F3676D-219C-4DC5-B5FF-849C7D1D880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683294D-31E9-4713-A2E3-A99361CBC8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080D624-7E24-4958-A6A1-82407DDCB7F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99C7BCD-3B2B-4044-AED9-8664F74228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155702</xdr:rowOff>
    </xdr:from>
    <xdr:to>
      <xdr:col>116</xdr:col>
      <xdr:colOff>114300</xdr:colOff>
      <xdr:row>62</xdr:row>
      <xdr:rowOff>85852</xdr:rowOff>
    </xdr:to>
    <xdr:sp macro="" textlink="">
      <xdr:nvSpPr>
        <xdr:cNvPr id="606" name="楕円 605">
          <a:extLst>
            <a:ext uri="{FF2B5EF4-FFF2-40B4-BE49-F238E27FC236}">
              <a16:creationId xmlns:a16="http://schemas.microsoft.com/office/drawing/2014/main" id="{2EAC2FD8-83F3-4E50-89CE-D5A95657EB3A}"/>
            </a:ext>
          </a:extLst>
        </xdr:cNvPr>
        <xdr:cNvSpPr/>
      </xdr:nvSpPr>
      <xdr:spPr>
        <a:xfrm>
          <a:off x="22110700" y="106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134129</xdr:rowOff>
    </xdr:from>
    <xdr:ext cx="469744" cy="259045"/>
    <xdr:sp macro="" textlink="">
      <xdr:nvSpPr>
        <xdr:cNvPr id="607" name="【学校施設】&#10;一人当たり面積該当値テキスト">
          <a:extLst>
            <a:ext uri="{FF2B5EF4-FFF2-40B4-BE49-F238E27FC236}">
              <a16:creationId xmlns:a16="http://schemas.microsoft.com/office/drawing/2014/main" id="{F86C6BE2-03B2-48FC-87D5-BD669EECDFF6}"/>
            </a:ext>
          </a:extLst>
        </xdr:cNvPr>
        <xdr:cNvSpPr txBox="1"/>
      </xdr:nvSpPr>
      <xdr:spPr>
        <a:xfrm>
          <a:off x="22199600" y="1059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608" name="楕円 607">
          <a:extLst>
            <a:ext uri="{FF2B5EF4-FFF2-40B4-BE49-F238E27FC236}">
              <a16:creationId xmlns:a16="http://schemas.microsoft.com/office/drawing/2014/main" id="{8F7D677A-1188-499C-BB0C-D82CF02ADB52}"/>
            </a:ext>
          </a:extLst>
        </xdr:cNvPr>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35052</xdr:rowOff>
    </xdr:from>
    <xdr:to>
      <xdr:col>116</xdr:col>
      <xdr:colOff>63500</xdr:colOff>
      <xdr:row>62</xdr:row>
      <xdr:rowOff>53340</xdr:rowOff>
    </xdr:to>
    <xdr:cxnSp macro="">
      <xdr:nvCxnSpPr>
        <xdr:cNvPr id="609" name="直線コネクタ 608">
          <a:extLst>
            <a:ext uri="{FF2B5EF4-FFF2-40B4-BE49-F238E27FC236}">
              <a16:creationId xmlns:a16="http://schemas.microsoft.com/office/drawing/2014/main" id="{B033DBC5-4454-4582-9C11-7151B1104720}"/>
            </a:ext>
          </a:extLst>
        </xdr:cNvPr>
        <xdr:cNvCxnSpPr/>
      </xdr:nvCxnSpPr>
      <xdr:spPr>
        <a:xfrm flipV="1">
          <a:off x="21323300" y="106649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20066</xdr:rowOff>
    </xdr:from>
    <xdr:to>
      <xdr:col>107</xdr:col>
      <xdr:colOff>101600</xdr:colOff>
      <xdr:row>62</xdr:row>
      <xdr:rowOff>121666</xdr:rowOff>
    </xdr:to>
    <xdr:sp macro="" textlink="">
      <xdr:nvSpPr>
        <xdr:cNvPr id="610" name="楕円 609">
          <a:extLst>
            <a:ext uri="{FF2B5EF4-FFF2-40B4-BE49-F238E27FC236}">
              <a16:creationId xmlns:a16="http://schemas.microsoft.com/office/drawing/2014/main" id="{FDE2EDBC-C8F8-41DC-ACF4-E8588549E6E5}"/>
            </a:ext>
          </a:extLst>
        </xdr:cNvPr>
        <xdr:cNvSpPr/>
      </xdr:nvSpPr>
      <xdr:spPr>
        <a:xfrm>
          <a:off x="20383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70866</xdr:rowOff>
    </xdr:to>
    <xdr:cxnSp macro="">
      <xdr:nvCxnSpPr>
        <xdr:cNvPr id="611" name="直線コネクタ 610">
          <a:extLst>
            <a:ext uri="{FF2B5EF4-FFF2-40B4-BE49-F238E27FC236}">
              <a16:creationId xmlns:a16="http://schemas.microsoft.com/office/drawing/2014/main" id="{A7B1FB20-5FB1-40E5-9B14-BF69C608E20F}"/>
            </a:ext>
          </a:extLst>
        </xdr:cNvPr>
        <xdr:cNvCxnSpPr/>
      </xdr:nvCxnSpPr>
      <xdr:spPr>
        <a:xfrm flipV="1">
          <a:off x="20434300" y="1068324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612" name="楕円 611">
          <a:extLst>
            <a:ext uri="{FF2B5EF4-FFF2-40B4-BE49-F238E27FC236}">
              <a16:creationId xmlns:a16="http://schemas.microsoft.com/office/drawing/2014/main" id="{C73D06C0-A25F-4A7F-80FA-49B3F4F5C5B9}"/>
            </a:ext>
          </a:extLst>
        </xdr:cNvPr>
        <xdr:cNvSpPr/>
      </xdr:nvSpPr>
      <xdr:spPr>
        <a:xfrm>
          <a:off x="19494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64008</xdr:rowOff>
    </xdr:from>
    <xdr:to>
      <xdr:col>107</xdr:col>
      <xdr:colOff>50800</xdr:colOff>
      <xdr:row>62</xdr:row>
      <xdr:rowOff>70866</xdr:rowOff>
    </xdr:to>
    <xdr:cxnSp macro="">
      <xdr:nvCxnSpPr>
        <xdr:cNvPr id="613" name="直線コネクタ 612">
          <a:extLst>
            <a:ext uri="{FF2B5EF4-FFF2-40B4-BE49-F238E27FC236}">
              <a16:creationId xmlns:a16="http://schemas.microsoft.com/office/drawing/2014/main" id="{0577D806-164F-4FE9-86B8-470A106B3036}"/>
            </a:ext>
          </a:extLst>
        </xdr:cNvPr>
        <xdr:cNvCxnSpPr/>
      </xdr:nvCxnSpPr>
      <xdr:spPr>
        <a:xfrm>
          <a:off x="19545300" y="106939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26162</xdr:rowOff>
    </xdr:from>
    <xdr:to>
      <xdr:col>98</xdr:col>
      <xdr:colOff>38100</xdr:colOff>
      <xdr:row>62</xdr:row>
      <xdr:rowOff>127762</xdr:rowOff>
    </xdr:to>
    <xdr:sp macro="" textlink="">
      <xdr:nvSpPr>
        <xdr:cNvPr id="614" name="楕円 613">
          <a:extLst>
            <a:ext uri="{FF2B5EF4-FFF2-40B4-BE49-F238E27FC236}">
              <a16:creationId xmlns:a16="http://schemas.microsoft.com/office/drawing/2014/main" id="{3894EBB3-B03E-452D-8AA2-A12F9138ECB6}"/>
            </a:ext>
          </a:extLst>
        </xdr:cNvPr>
        <xdr:cNvSpPr/>
      </xdr:nvSpPr>
      <xdr:spPr>
        <a:xfrm>
          <a:off x="18605500" y="106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64008</xdr:rowOff>
    </xdr:from>
    <xdr:to>
      <xdr:col>102</xdr:col>
      <xdr:colOff>114300</xdr:colOff>
      <xdr:row>62</xdr:row>
      <xdr:rowOff>76962</xdr:rowOff>
    </xdr:to>
    <xdr:cxnSp macro="">
      <xdr:nvCxnSpPr>
        <xdr:cNvPr id="615" name="直線コネクタ 614">
          <a:extLst>
            <a:ext uri="{FF2B5EF4-FFF2-40B4-BE49-F238E27FC236}">
              <a16:creationId xmlns:a16="http://schemas.microsoft.com/office/drawing/2014/main" id="{5C87060A-DF30-40F4-AA03-D1A39DFAD714}"/>
            </a:ext>
          </a:extLst>
        </xdr:cNvPr>
        <xdr:cNvCxnSpPr/>
      </xdr:nvCxnSpPr>
      <xdr:spPr>
        <a:xfrm flipV="1">
          <a:off x="18656300" y="1069390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6" name="n_1aveValue【学校施設】&#10;一人当たり面積">
          <a:extLst>
            <a:ext uri="{FF2B5EF4-FFF2-40B4-BE49-F238E27FC236}">
              <a16:creationId xmlns:a16="http://schemas.microsoft.com/office/drawing/2014/main" id="{5A1CE7F6-D006-4FDC-8D08-EC5F80C81201}"/>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7" name="n_2aveValue【学校施設】&#10;一人当たり面積">
          <a:extLst>
            <a:ext uri="{FF2B5EF4-FFF2-40B4-BE49-F238E27FC236}">
              <a16:creationId xmlns:a16="http://schemas.microsoft.com/office/drawing/2014/main" id="{BFE90367-9460-4B72-9142-FFC8653F0F51}"/>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8" name="n_3aveValue【学校施設】&#10;一人当たり面積">
          <a:extLst>
            <a:ext uri="{FF2B5EF4-FFF2-40B4-BE49-F238E27FC236}">
              <a16:creationId xmlns:a16="http://schemas.microsoft.com/office/drawing/2014/main" id="{8A024F85-E76B-4EE4-9D4D-DD8225E7FA86}"/>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9" name="n_4aveValue【学校施設】&#10;一人当たり面積">
          <a:extLst>
            <a:ext uri="{FF2B5EF4-FFF2-40B4-BE49-F238E27FC236}">
              <a16:creationId xmlns:a16="http://schemas.microsoft.com/office/drawing/2014/main" id="{D6A5977C-A46D-49F1-89E0-95185668FD25}"/>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95267</xdr:rowOff>
    </xdr:from>
    <xdr:ext cx="469744" cy="259045"/>
    <xdr:sp macro="" textlink="">
      <xdr:nvSpPr>
        <xdr:cNvPr id="620" name="n_1mainValue【学校施設】&#10;一人当たり面積">
          <a:extLst>
            <a:ext uri="{FF2B5EF4-FFF2-40B4-BE49-F238E27FC236}">
              <a16:creationId xmlns:a16="http://schemas.microsoft.com/office/drawing/2014/main" id="{E30E4F02-D51D-40C6-BBE9-7F56BA078F68}"/>
            </a:ext>
          </a:extLst>
        </xdr:cNvPr>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112793</xdr:rowOff>
    </xdr:from>
    <xdr:ext cx="469744" cy="259045"/>
    <xdr:sp macro="" textlink="">
      <xdr:nvSpPr>
        <xdr:cNvPr id="621" name="n_2mainValue【学校施設】&#10;一人当たり面積">
          <a:extLst>
            <a:ext uri="{FF2B5EF4-FFF2-40B4-BE49-F238E27FC236}">
              <a16:creationId xmlns:a16="http://schemas.microsoft.com/office/drawing/2014/main" id="{699EA087-C150-4018-B179-6A65A6A99C77}"/>
            </a:ext>
          </a:extLst>
        </xdr:cNvPr>
        <xdr:cNvSpPr txBox="1"/>
      </xdr:nvSpPr>
      <xdr:spPr>
        <a:xfrm>
          <a:off x="20199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105935</xdr:rowOff>
    </xdr:from>
    <xdr:ext cx="469744" cy="259045"/>
    <xdr:sp macro="" textlink="">
      <xdr:nvSpPr>
        <xdr:cNvPr id="622" name="n_3mainValue【学校施設】&#10;一人当たり面積">
          <a:extLst>
            <a:ext uri="{FF2B5EF4-FFF2-40B4-BE49-F238E27FC236}">
              <a16:creationId xmlns:a16="http://schemas.microsoft.com/office/drawing/2014/main" id="{C6B7F333-F156-46FE-8700-2278249FAC6C}"/>
            </a:ext>
          </a:extLst>
        </xdr:cNvPr>
        <xdr:cNvSpPr txBox="1"/>
      </xdr:nvSpPr>
      <xdr:spPr>
        <a:xfrm>
          <a:off x="19310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118889</xdr:rowOff>
    </xdr:from>
    <xdr:ext cx="469744" cy="259045"/>
    <xdr:sp macro="" textlink="">
      <xdr:nvSpPr>
        <xdr:cNvPr id="623" name="n_4mainValue【学校施設】&#10;一人当たり面積">
          <a:extLst>
            <a:ext uri="{FF2B5EF4-FFF2-40B4-BE49-F238E27FC236}">
              <a16:creationId xmlns:a16="http://schemas.microsoft.com/office/drawing/2014/main" id="{D956377A-7621-4197-A4FE-2169A8D22259}"/>
            </a:ext>
          </a:extLst>
        </xdr:cNvPr>
        <xdr:cNvSpPr txBox="1"/>
      </xdr:nvSpPr>
      <xdr:spPr>
        <a:xfrm>
          <a:off x="18421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D49A0E7F-08FB-41C5-AF18-D9096CE0B27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B78FAD0B-74A7-45D6-8C49-D8075CCA23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753EC40A-DA9D-489E-A058-CFBFED82023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A6B44762-5609-4DB3-9D0D-83ACAE5A38E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3B23FE1-1500-4B9C-8CBA-B0B755741E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2FEC07A-6F4B-4ADC-BE06-0CE697B8FC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BF3E40E-A7BA-4138-97AB-507339EC41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F040FD00-C538-4A7D-8A79-A8F206B95A2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E549FCC1-2AE4-4907-9CA4-7F8A5A21681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2F71983B-56C2-41AC-A7AF-5AF1919FD99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37476B01-4F53-4367-A813-B3302D86396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DB8F48E9-3078-44E1-8385-5F6A7D2AFFC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483C42F9-D09A-4E26-A3FE-F5CC7EDC705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3ABEA629-CFAA-46DD-9FE7-821F484D3EF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1780F6AC-3039-458C-85C1-D5C64325204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A0D5BDB4-04A2-4186-A8BC-A3505B87A22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22D73B8D-8314-407B-AC2C-5EDD9C08EDA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1DEA92A9-8018-4B05-BD06-9BE90BD29C6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6177ABB4-2B15-4538-A251-912AE719E23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C8265109-09DF-46D4-B609-B93F1189733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1BEBF937-7D2D-4613-98C7-9D09D4789D7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AAC3E8-8108-4B77-8B4F-8026245935C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366B1987-44F9-4F29-B12B-89782E9A29D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2C8DFF98-283D-4945-8CB3-53CAF985EA2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13CA21E2-E8EB-4AA4-8BD3-A803224560DE}"/>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753708D8-D2FB-40B2-AEFA-1782A0C927F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E10BB45-14C5-416E-8007-8D39B27BECD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51" name="【児童館】&#10;有形固定資産減価償却率最大値テキスト">
          <a:extLst>
            <a:ext uri="{FF2B5EF4-FFF2-40B4-BE49-F238E27FC236}">
              <a16:creationId xmlns:a16="http://schemas.microsoft.com/office/drawing/2014/main" id="{64C8CF81-D837-4984-96D8-3AF2F629E51A}"/>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2" name="直線コネクタ 651">
          <a:extLst>
            <a:ext uri="{FF2B5EF4-FFF2-40B4-BE49-F238E27FC236}">
              <a16:creationId xmlns:a16="http://schemas.microsoft.com/office/drawing/2014/main" id="{75BF2719-274B-4A56-A40E-BF17D07E33FB}"/>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3" name="【児童館】&#10;有形固定資産減価償却率平均値テキスト">
          <a:extLst>
            <a:ext uri="{FF2B5EF4-FFF2-40B4-BE49-F238E27FC236}">
              <a16:creationId xmlns:a16="http://schemas.microsoft.com/office/drawing/2014/main" id="{F0C85AA1-75E5-4AF7-A060-B59FEDDEC148}"/>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4" name="フローチャート: 判断 653">
          <a:extLst>
            <a:ext uri="{FF2B5EF4-FFF2-40B4-BE49-F238E27FC236}">
              <a16:creationId xmlns:a16="http://schemas.microsoft.com/office/drawing/2014/main" id="{6E766FBB-11F9-41D3-8A22-FEA192A4EE9C}"/>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5" name="フローチャート: 判断 654">
          <a:extLst>
            <a:ext uri="{FF2B5EF4-FFF2-40B4-BE49-F238E27FC236}">
              <a16:creationId xmlns:a16="http://schemas.microsoft.com/office/drawing/2014/main" id="{132F8CA2-627C-4577-BE66-0D5E536CEF85}"/>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6" name="フローチャート: 判断 655">
          <a:extLst>
            <a:ext uri="{FF2B5EF4-FFF2-40B4-BE49-F238E27FC236}">
              <a16:creationId xmlns:a16="http://schemas.microsoft.com/office/drawing/2014/main" id="{0583C98C-38B5-4A79-8EAB-8BE5A548A3AC}"/>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7" name="フローチャート: 判断 656">
          <a:extLst>
            <a:ext uri="{FF2B5EF4-FFF2-40B4-BE49-F238E27FC236}">
              <a16:creationId xmlns:a16="http://schemas.microsoft.com/office/drawing/2014/main" id="{2ABC083D-5059-4F67-9F53-A28DCC153307}"/>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8" name="フローチャート: 判断 657">
          <a:extLst>
            <a:ext uri="{FF2B5EF4-FFF2-40B4-BE49-F238E27FC236}">
              <a16:creationId xmlns:a16="http://schemas.microsoft.com/office/drawing/2014/main" id="{41AA645E-D002-46AB-810C-9A21D0CF64ED}"/>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0EA9418-7CC0-4190-99E6-216169F8DF9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D0B9784-2551-449D-8517-E2D0BFF2D52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A97B06D-07C2-4262-A5FF-1B82A7D0E5E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177065B-BCF4-4488-A258-BC3802EB1AB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8FBCBBF-4711-4726-914C-5FC2DEA0630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636</xdr:rowOff>
    </xdr:from>
    <xdr:to>
      <xdr:col>85</xdr:col>
      <xdr:colOff>177800</xdr:colOff>
      <xdr:row>85</xdr:row>
      <xdr:rowOff>102236</xdr:rowOff>
    </xdr:to>
    <xdr:sp macro="" textlink="">
      <xdr:nvSpPr>
        <xdr:cNvPr id="664" name="楕円 663">
          <a:extLst>
            <a:ext uri="{FF2B5EF4-FFF2-40B4-BE49-F238E27FC236}">
              <a16:creationId xmlns:a16="http://schemas.microsoft.com/office/drawing/2014/main" id="{D30CD053-B96B-4118-9F76-1274CAFB32C4}"/>
            </a:ext>
          </a:extLst>
        </xdr:cNvPr>
        <xdr:cNvSpPr/>
      </xdr:nvSpPr>
      <xdr:spPr>
        <a:xfrm>
          <a:off x="162687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150513</xdr:rowOff>
    </xdr:from>
    <xdr:ext cx="405111" cy="259045"/>
    <xdr:sp macro="" textlink="">
      <xdr:nvSpPr>
        <xdr:cNvPr id="665" name="【児童館】&#10;有形固定資産減価償却率該当値テキスト">
          <a:extLst>
            <a:ext uri="{FF2B5EF4-FFF2-40B4-BE49-F238E27FC236}">
              <a16:creationId xmlns:a16="http://schemas.microsoft.com/office/drawing/2014/main" id="{AD98306B-5925-4FA2-98AC-ADC022C689FD}"/>
            </a:ext>
          </a:extLst>
        </xdr:cNvPr>
        <xdr:cNvSpPr txBox="1"/>
      </xdr:nvSpPr>
      <xdr:spPr>
        <a:xfrm>
          <a:off x="16357600"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666" name="楕円 665">
          <a:extLst>
            <a:ext uri="{FF2B5EF4-FFF2-40B4-BE49-F238E27FC236}">
              <a16:creationId xmlns:a16="http://schemas.microsoft.com/office/drawing/2014/main" id="{B1B96BA2-08AA-44FF-8905-CD4B9220CE98}"/>
            </a:ext>
          </a:extLst>
        </xdr:cNvPr>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163830</xdr:rowOff>
    </xdr:from>
    <xdr:to>
      <xdr:col>85</xdr:col>
      <xdr:colOff>127000</xdr:colOff>
      <xdr:row>85</xdr:row>
      <xdr:rowOff>51436</xdr:rowOff>
    </xdr:to>
    <xdr:cxnSp macro="">
      <xdr:nvCxnSpPr>
        <xdr:cNvPr id="667" name="直線コネクタ 666">
          <a:extLst>
            <a:ext uri="{FF2B5EF4-FFF2-40B4-BE49-F238E27FC236}">
              <a16:creationId xmlns:a16="http://schemas.microsoft.com/office/drawing/2014/main" id="{08F18449-70B9-4833-B43A-96E93A9EF7BA}"/>
            </a:ext>
          </a:extLst>
        </xdr:cNvPr>
        <xdr:cNvCxnSpPr/>
      </xdr:nvCxnSpPr>
      <xdr:spPr>
        <a:xfrm>
          <a:off x="15481300" y="14565630"/>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97789</xdr:rowOff>
    </xdr:from>
    <xdr:to>
      <xdr:col>76</xdr:col>
      <xdr:colOff>165100</xdr:colOff>
      <xdr:row>85</xdr:row>
      <xdr:rowOff>27939</xdr:rowOff>
    </xdr:to>
    <xdr:sp macro="" textlink="">
      <xdr:nvSpPr>
        <xdr:cNvPr id="668" name="楕円 667">
          <a:extLst>
            <a:ext uri="{FF2B5EF4-FFF2-40B4-BE49-F238E27FC236}">
              <a16:creationId xmlns:a16="http://schemas.microsoft.com/office/drawing/2014/main" id="{CBD9FF4D-83AA-40E0-9E6B-69BCB8CCD6C8}"/>
            </a:ext>
          </a:extLst>
        </xdr:cNvPr>
        <xdr:cNvSpPr/>
      </xdr:nvSpPr>
      <xdr:spPr>
        <a:xfrm>
          <a:off x="14541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148589</xdr:rowOff>
    </xdr:from>
    <xdr:to>
      <xdr:col>81</xdr:col>
      <xdr:colOff>50800</xdr:colOff>
      <xdr:row>84</xdr:row>
      <xdr:rowOff>163830</xdr:rowOff>
    </xdr:to>
    <xdr:cxnSp macro="">
      <xdr:nvCxnSpPr>
        <xdr:cNvPr id="669" name="直線コネクタ 668">
          <a:extLst>
            <a:ext uri="{FF2B5EF4-FFF2-40B4-BE49-F238E27FC236}">
              <a16:creationId xmlns:a16="http://schemas.microsoft.com/office/drawing/2014/main" id="{F4B7DF78-D9EC-4433-A9C3-4834CE817BDA}"/>
            </a:ext>
          </a:extLst>
        </xdr:cNvPr>
        <xdr:cNvCxnSpPr/>
      </xdr:nvCxnSpPr>
      <xdr:spPr>
        <a:xfrm>
          <a:off x="14592300" y="145503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50164</xdr:rowOff>
    </xdr:from>
    <xdr:to>
      <xdr:col>72</xdr:col>
      <xdr:colOff>38100</xdr:colOff>
      <xdr:row>84</xdr:row>
      <xdr:rowOff>151764</xdr:rowOff>
    </xdr:to>
    <xdr:sp macro="" textlink="">
      <xdr:nvSpPr>
        <xdr:cNvPr id="670" name="楕円 669">
          <a:extLst>
            <a:ext uri="{FF2B5EF4-FFF2-40B4-BE49-F238E27FC236}">
              <a16:creationId xmlns:a16="http://schemas.microsoft.com/office/drawing/2014/main" id="{E8FBB56E-96AE-4C4A-B449-C3D852711806}"/>
            </a:ext>
          </a:extLst>
        </xdr:cNvPr>
        <xdr:cNvSpPr/>
      </xdr:nvSpPr>
      <xdr:spPr>
        <a:xfrm>
          <a:off x="13652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100964</xdr:rowOff>
    </xdr:from>
    <xdr:to>
      <xdr:col>76</xdr:col>
      <xdr:colOff>114300</xdr:colOff>
      <xdr:row>84</xdr:row>
      <xdr:rowOff>148589</xdr:rowOff>
    </xdr:to>
    <xdr:cxnSp macro="">
      <xdr:nvCxnSpPr>
        <xdr:cNvPr id="671" name="直線コネクタ 670">
          <a:extLst>
            <a:ext uri="{FF2B5EF4-FFF2-40B4-BE49-F238E27FC236}">
              <a16:creationId xmlns:a16="http://schemas.microsoft.com/office/drawing/2014/main" id="{E371FDF4-7B3F-4F08-ADFD-B9CB7ABC3160}"/>
            </a:ext>
          </a:extLst>
        </xdr:cNvPr>
        <xdr:cNvCxnSpPr/>
      </xdr:nvCxnSpPr>
      <xdr:spPr>
        <a:xfrm>
          <a:off x="13703300" y="145027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2539</xdr:rowOff>
    </xdr:from>
    <xdr:to>
      <xdr:col>67</xdr:col>
      <xdr:colOff>101600</xdr:colOff>
      <xdr:row>84</xdr:row>
      <xdr:rowOff>104139</xdr:rowOff>
    </xdr:to>
    <xdr:sp macro="" textlink="">
      <xdr:nvSpPr>
        <xdr:cNvPr id="672" name="楕円 671">
          <a:extLst>
            <a:ext uri="{FF2B5EF4-FFF2-40B4-BE49-F238E27FC236}">
              <a16:creationId xmlns:a16="http://schemas.microsoft.com/office/drawing/2014/main" id="{4B72E20E-9545-4401-950B-52FB2E2360E2}"/>
            </a:ext>
          </a:extLst>
        </xdr:cNvPr>
        <xdr:cNvSpPr/>
      </xdr:nvSpPr>
      <xdr:spPr>
        <a:xfrm>
          <a:off x="1276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53339</xdr:rowOff>
    </xdr:from>
    <xdr:to>
      <xdr:col>71</xdr:col>
      <xdr:colOff>177800</xdr:colOff>
      <xdr:row>84</xdr:row>
      <xdr:rowOff>100964</xdr:rowOff>
    </xdr:to>
    <xdr:cxnSp macro="">
      <xdr:nvCxnSpPr>
        <xdr:cNvPr id="673" name="直線コネクタ 672">
          <a:extLst>
            <a:ext uri="{FF2B5EF4-FFF2-40B4-BE49-F238E27FC236}">
              <a16:creationId xmlns:a16="http://schemas.microsoft.com/office/drawing/2014/main" id="{BA925B27-483F-4F01-A93F-4186F3CAD2F0}"/>
            </a:ext>
          </a:extLst>
        </xdr:cNvPr>
        <xdr:cNvCxnSpPr/>
      </xdr:nvCxnSpPr>
      <xdr:spPr>
        <a:xfrm>
          <a:off x="12814300" y="144551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4" name="n_1aveValue【児童館】&#10;有形固定資産減価償却率">
          <a:extLst>
            <a:ext uri="{FF2B5EF4-FFF2-40B4-BE49-F238E27FC236}">
              <a16:creationId xmlns:a16="http://schemas.microsoft.com/office/drawing/2014/main" id="{B66267B4-2134-4048-B068-A8A274A59141}"/>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5" name="n_2aveValue【児童館】&#10;有形固定資産減価償却率">
          <a:extLst>
            <a:ext uri="{FF2B5EF4-FFF2-40B4-BE49-F238E27FC236}">
              <a16:creationId xmlns:a16="http://schemas.microsoft.com/office/drawing/2014/main" id="{36D89D80-9410-465E-9422-F98A7BCF2F99}"/>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6" name="n_3aveValue【児童館】&#10;有形固定資産減価償却率">
          <a:extLst>
            <a:ext uri="{FF2B5EF4-FFF2-40B4-BE49-F238E27FC236}">
              <a16:creationId xmlns:a16="http://schemas.microsoft.com/office/drawing/2014/main" id="{5E069BB0-69CC-4E4B-9048-52DB3050D9ED}"/>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7" name="n_4aveValue【児童館】&#10;有形固定資産減価償却率">
          <a:extLst>
            <a:ext uri="{FF2B5EF4-FFF2-40B4-BE49-F238E27FC236}">
              <a16:creationId xmlns:a16="http://schemas.microsoft.com/office/drawing/2014/main" id="{93A3A12C-4852-4912-B1FA-EA8A3B25D11B}"/>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34307</xdr:rowOff>
    </xdr:from>
    <xdr:ext cx="405111" cy="259045"/>
    <xdr:sp macro="" textlink="">
      <xdr:nvSpPr>
        <xdr:cNvPr id="678" name="n_1mainValue【児童館】&#10;有形固定資産減価償却率">
          <a:extLst>
            <a:ext uri="{FF2B5EF4-FFF2-40B4-BE49-F238E27FC236}">
              <a16:creationId xmlns:a16="http://schemas.microsoft.com/office/drawing/2014/main" id="{24B7EC70-C63F-4015-9F20-047F848C9E05}"/>
            </a:ext>
          </a:extLst>
        </xdr:cNvPr>
        <xdr:cNvSpPr txBox="1"/>
      </xdr:nvSpPr>
      <xdr:spPr>
        <a:xfrm>
          <a:off x="15266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19066</xdr:rowOff>
    </xdr:from>
    <xdr:ext cx="405111" cy="259045"/>
    <xdr:sp macro="" textlink="">
      <xdr:nvSpPr>
        <xdr:cNvPr id="679" name="n_2mainValue【児童館】&#10;有形固定資産減価償却率">
          <a:extLst>
            <a:ext uri="{FF2B5EF4-FFF2-40B4-BE49-F238E27FC236}">
              <a16:creationId xmlns:a16="http://schemas.microsoft.com/office/drawing/2014/main" id="{22A3F84E-E5E0-434C-892B-D1BB3FCFF608}"/>
            </a:ext>
          </a:extLst>
        </xdr:cNvPr>
        <xdr:cNvSpPr txBox="1"/>
      </xdr:nvSpPr>
      <xdr:spPr>
        <a:xfrm>
          <a:off x="14389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142891</xdr:rowOff>
    </xdr:from>
    <xdr:ext cx="405111" cy="259045"/>
    <xdr:sp macro="" textlink="">
      <xdr:nvSpPr>
        <xdr:cNvPr id="680" name="n_3mainValue【児童館】&#10;有形固定資産減価償却率">
          <a:extLst>
            <a:ext uri="{FF2B5EF4-FFF2-40B4-BE49-F238E27FC236}">
              <a16:creationId xmlns:a16="http://schemas.microsoft.com/office/drawing/2014/main" id="{55AA064E-3225-4CF7-A65C-7C3A52AABD90}"/>
            </a:ext>
          </a:extLst>
        </xdr:cNvPr>
        <xdr:cNvSpPr txBox="1"/>
      </xdr:nvSpPr>
      <xdr:spPr>
        <a:xfrm>
          <a:off x="13500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95266</xdr:rowOff>
    </xdr:from>
    <xdr:ext cx="405111" cy="259045"/>
    <xdr:sp macro="" textlink="">
      <xdr:nvSpPr>
        <xdr:cNvPr id="681" name="n_4mainValue【児童館】&#10;有形固定資産減価償却率">
          <a:extLst>
            <a:ext uri="{FF2B5EF4-FFF2-40B4-BE49-F238E27FC236}">
              <a16:creationId xmlns:a16="http://schemas.microsoft.com/office/drawing/2014/main" id="{EBD2145A-F02A-4702-AC9C-73929F5A3FD6}"/>
            </a:ext>
          </a:extLst>
        </xdr:cNvPr>
        <xdr:cNvSpPr txBox="1"/>
      </xdr:nvSpPr>
      <xdr:spPr>
        <a:xfrm>
          <a:off x="12611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50A55901-749C-41B0-A131-2D9EF4A388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6D4CFD0C-5AB3-4F98-B27D-FE93A37E52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F91F565C-C6EA-4C7A-B503-502810D81A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8168A07C-A3E9-4D72-8707-8565E1B3103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BE0C7073-FF5C-4758-9462-55AE0D7B95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D89D7BE1-1424-4E48-B2BA-F1B50C9516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280C1553-C81A-4D54-B9DF-C423C73566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18D0CB07-CAF2-4E10-9D5C-72841B18418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6C457290-3BCD-4B47-A51F-044C473D1B0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F4BF4839-EEB0-4090-A150-6AE2B707B31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5A95AEE1-459A-4BF3-892F-97CE5C765E4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447D0A6-CAF1-4EF8-A68C-63064216309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B33D250E-C390-48CA-BB2B-49EB792BB3D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7198FABF-FC4F-48D3-8116-42ADBF232DD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7EC25BA8-E2EC-4632-BCB1-8DD6CA1C63F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E3D97A58-E1AF-4420-9588-75B858E3629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F6E61947-DCA5-4A46-B481-261CE0A8548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A0B7B36-D970-4ADD-99D5-6D878B6571C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80FED286-AF07-45CB-A183-A9D7C81B981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D99C4117-3FB5-443D-AEDE-30CA6BF0792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453C428D-E63E-443F-B472-A2E1B0B7D88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8F1D573F-B96B-4D4E-A1D6-3117BC6791F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57578B1E-0D51-4813-A00F-3C08C45342C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5" name="直線コネクタ 704">
          <a:extLst>
            <a:ext uri="{FF2B5EF4-FFF2-40B4-BE49-F238E27FC236}">
              <a16:creationId xmlns:a16="http://schemas.microsoft.com/office/drawing/2014/main" id="{F027EAD8-D36D-48D8-9A88-E878CE5361A4}"/>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6" name="【児童館】&#10;一人当たり面積最小値テキスト">
          <a:extLst>
            <a:ext uri="{FF2B5EF4-FFF2-40B4-BE49-F238E27FC236}">
              <a16:creationId xmlns:a16="http://schemas.microsoft.com/office/drawing/2014/main" id="{967A535D-D3CF-4E81-8C4D-E4C4DB178162}"/>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7" name="直線コネクタ 706">
          <a:extLst>
            <a:ext uri="{FF2B5EF4-FFF2-40B4-BE49-F238E27FC236}">
              <a16:creationId xmlns:a16="http://schemas.microsoft.com/office/drawing/2014/main" id="{8760E243-5AC3-4298-B67A-BA7D8D25765D}"/>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8" name="【児童館】&#10;一人当たり面積最大値テキスト">
          <a:extLst>
            <a:ext uri="{FF2B5EF4-FFF2-40B4-BE49-F238E27FC236}">
              <a16:creationId xmlns:a16="http://schemas.microsoft.com/office/drawing/2014/main" id="{6B41F937-FFB8-4A77-A6C2-176015E1B84A}"/>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9" name="直線コネクタ 708">
          <a:extLst>
            <a:ext uri="{FF2B5EF4-FFF2-40B4-BE49-F238E27FC236}">
              <a16:creationId xmlns:a16="http://schemas.microsoft.com/office/drawing/2014/main" id="{845E2398-B10A-4D15-B3EF-9B45B8346EAE}"/>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0" name="【児童館】&#10;一人当たり面積平均値テキスト">
          <a:extLst>
            <a:ext uri="{FF2B5EF4-FFF2-40B4-BE49-F238E27FC236}">
              <a16:creationId xmlns:a16="http://schemas.microsoft.com/office/drawing/2014/main" id="{6DA6F0FB-D64C-4BB6-ABF1-018456BFAD38}"/>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1" name="フローチャート: 判断 710">
          <a:extLst>
            <a:ext uri="{FF2B5EF4-FFF2-40B4-BE49-F238E27FC236}">
              <a16:creationId xmlns:a16="http://schemas.microsoft.com/office/drawing/2014/main" id="{E684B4EB-6735-408F-B609-4A91738B7867}"/>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2" name="フローチャート: 判断 711">
          <a:extLst>
            <a:ext uri="{FF2B5EF4-FFF2-40B4-BE49-F238E27FC236}">
              <a16:creationId xmlns:a16="http://schemas.microsoft.com/office/drawing/2014/main" id="{D5BF2E80-4018-4570-9DB5-9240F67294CF}"/>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3" name="フローチャート: 判断 712">
          <a:extLst>
            <a:ext uri="{FF2B5EF4-FFF2-40B4-BE49-F238E27FC236}">
              <a16:creationId xmlns:a16="http://schemas.microsoft.com/office/drawing/2014/main" id="{C2455B19-EB9B-4138-BE14-F458CFF1BEA4}"/>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4" name="フローチャート: 判断 713">
          <a:extLst>
            <a:ext uri="{FF2B5EF4-FFF2-40B4-BE49-F238E27FC236}">
              <a16:creationId xmlns:a16="http://schemas.microsoft.com/office/drawing/2014/main" id="{EED0CA5C-9AAC-4199-97D3-73548A25BCA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5" name="フローチャート: 判断 714">
          <a:extLst>
            <a:ext uri="{FF2B5EF4-FFF2-40B4-BE49-F238E27FC236}">
              <a16:creationId xmlns:a16="http://schemas.microsoft.com/office/drawing/2014/main" id="{535D04BA-813E-4932-BF6E-BD7955555A3C}"/>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A43FE5-693E-49F9-94A5-36679F601D2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0353235-06D8-497D-86C5-111C67DFEB7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627B983-852A-4BF9-A10F-9954853F60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7145C49-6B1B-49D7-BBF3-1337676B58E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8EC70A6-4E4F-4153-8C60-C2A9960A84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721" name="楕円 720">
          <a:extLst>
            <a:ext uri="{FF2B5EF4-FFF2-40B4-BE49-F238E27FC236}">
              <a16:creationId xmlns:a16="http://schemas.microsoft.com/office/drawing/2014/main" id="{7DE605EE-4AAA-4B1E-BC16-8A047188BAB1}"/>
            </a:ext>
          </a:extLst>
        </xdr:cNvPr>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722" name="【児童館】&#10;一人当たり面積該当値テキスト">
          <a:extLst>
            <a:ext uri="{FF2B5EF4-FFF2-40B4-BE49-F238E27FC236}">
              <a16:creationId xmlns:a16="http://schemas.microsoft.com/office/drawing/2014/main" id="{3F9F4545-E726-4D71-B149-70116C71FA52}"/>
            </a:ext>
          </a:extLst>
        </xdr:cNvPr>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723" name="楕円 722">
          <a:extLst>
            <a:ext uri="{FF2B5EF4-FFF2-40B4-BE49-F238E27FC236}">
              <a16:creationId xmlns:a16="http://schemas.microsoft.com/office/drawing/2014/main" id="{C2FB9912-E47B-493C-AD0B-81493E75837B}"/>
            </a:ext>
          </a:extLst>
        </xdr:cNvPr>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724" name="直線コネクタ 723">
          <a:extLst>
            <a:ext uri="{FF2B5EF4-FFF2-40B4-BE49-F238E27FC236}">
              <a16:creationId xmlns:a16="http://schemas.microsoft.com/office/drawing/2014/main" id="{2CCD783B-D931-48F2-B590-7DA8DBE6C33E}"/>
            </a:ext>
          </a:extLst>
        </xdr:cNvPr>
        <xdr:cNvCxnSpPr/>
      </xdr:nvCxnSpPr>
      <xdr:spPr>
        <a:xfrm>
          <a:off x="21323300" y="1386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120650</xdr:rowOff>
    </xdr:from>
    <xdr:to>
      <xdr:col>107</xdr:col>
      <xdr:colOff>101600</xdr:colOff>
      <xdr:row>81</xdr:row>
      <xdr:rowOff>50800</xdr:rowOff>
    </xdr:to>
    <xdr:sp macro="" textlink="">
      <xdr:nvSpPr>
        <xdr:cNvPr id="725" name="楕円 724">
          <a:extLst>
            <a:ext uri="{FF2B5EF4-FFF2-40B4-BE49-F238E27FC236}">
              <a16:creationId xmlns:a16="http://schemas.microsoft.com/office/drawing/2014/main" id="{13B712D0-AA53-4396-94CC-A2AC1CB4C04F}"/>
            </a:ext>
          </a:extLst>
        </xdr:cNvPr>
        <xdr:cNvSpPr/>
      </xdr:nvSpPr>
      <xdr:spPr>
        <a:xfrm>
          <a:off x="20383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81</xdr:row>
      <xdr:rowOff>0</xdr:rowOff>
    </xdr:to>
    <xdr:cxnSp macro="">
      <xdr:nvCxnSpPr>
        <xdr:cNvPr id="726" name="直線コネクタ 725">
          <a:extLst>
            <a:ext uri="{FF2B5EF4-FFF2-40B4-BE49-F238E27FC236}">
              <a16:creationId xmlns:a16="http://schemas.microsoft.com/office/drawing/2014/main" id="{723184E2-DAEB-4300-9072-B61C600CAA80}"/>
            </a:ext>
          </a:extLst>
        </xdr:cNvPr>
        <xdr:cNvCxnSpPr/>
      </xdr:nvCxnSpPr>
      <xdr:spPr>
        <a:xfrm flipV="1">
          <a:off x="20434300" y="13868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727" name="楕円 726">
          <a:extLst>
            <a:ext uri="{FF2B5EF4-FFF2-40B4-BE49-F238E27FC236}">
              <a16:creationId xmlns:a16="http://schemas.microsoft.com/office/drawing/2014/main" id="{14CFE34D-5D75-40FB-B07E-6722455E372B}"/>
            </a:ext>
          </a:extLst>
        </xdr:cNvPr>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0</xdr:rowOff>
    </xdr:from>
    <xdr:to>
      <xdr:col>107</xdr:col>
      <xdr:colOff>50800</xdr:colOff>
      <xdr:row>81</xdr:row>
      <xdr:rowOff>19050</xdr:rowOff>
    </xdr:to>
    <xdr:cxnSp macro="">
      <xdr:nvCxnSpPr>
        <xdr:cNvPr id="728" name="直線コネクタ 727">
          <a:extLst>
            <a:ext uri="{FF2B5EF4-FFF2-40B4-BE49-F238E27FC236}">
              <a16:creationId xmlns:a16="http://schemas.microsoft.com/office/drawing/2014/main" id="{022BA232-228A-420A-ACE4-44B344E92650}"/>
            </a:ext>
          </a:extLst>
        </xdr:cNvPr>
        <xdr:cNvCxnSpPr/>
      </xdr:nvCxnSpPr>
      <xdr:spPr>
        <a:xfrm flipV="1">
          <a:off x="19545300" y="1388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139700</xdr:rowOff>
    </xdr:from>
    <xdr:to>
      <xdr:col>98</xdr:col>
      <xdr:colOff>38100</xdr:colOff>
      <xdr:row>81</xdr:row>
      <xdr:rowOff>69850</xdr:rowOff>
    </xdr:to>
    <xdr:sp macro="" textlink="">
      <xdr:nvSpPr>
        <xdr:cNvPr id="729" name="楕円 728">
          <a:extLst>
            <a:ext uri="{FF2B5EF4-FFF2-40B4-BE49-F238E27FC236}">
              <a16:creationId xmlns:a16="http://schemas.microsoft.com/office/drawing/2014/main" id="{49C3C644-A3D4-455F-A3B8-CA724BECDB28}"/>
            </a:ext>
          </a:extLst>
        </xdr:cNvPr>
        <xdr:cNvSpPr/>
      </xdr:nvSpPr>
      <xdr:spPr>
        <a:xfrm>
          <a:off x="18605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19050</xdr:rowOff>
    </xdr:from>
    <xdr:to>
      <xdr:col>102</xdr:col>
      <xdr:colOff>114300</xdr:colOff>
      <xdr:row>81</xdr:row>
      <xdr:rowOff>19050</xdr:rowOff>
    </xdr:to>
    <xdr:cxnSp macro="">
      <xdr:nvCxnSpPr>
        <xdr:cNvPr id="730" name="直線コネクタ 729">
          <a:extLst>
            <a:ext uri="{FF2B5EF4-FFF2-40B4-BE49-F238E27FC236}">
              <a16:creationId xmlns:a16="http://schemas.microsoft.com/office/drawing/2014/main" id="{E2615BAC-20FA-42C4-94D8-3A025A8BC80D}"/>
            </a:ext>
          </a:extLst>
        </xdr:cNvPr>
        <xdr:cNvCxnSpPr/>
      </xdr:nvCxnSpPr>
      <xdr:spPr>
        <a:xfrm>
          <a:off x="18656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1" name="n_1aveValue【児童館】&#10;一人当たり面積">
          <a:extLst>
            <a:ext uri="{FF2B5EF4-FFF2-40B4-BE49-F238E27FC236}">
              <a16:creationId xmlns:a16="http://schemas.microsoft.com/office/drawing/2014/main" id="{FE8E03C0-7F79-4F1A-9387-A20675C1AE7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2" name="n_2aveValue【児童館】&#10;一人当たり面積">
          <a:extLst>
            <a:ext uri="{FF2B5EF4-FFF2-40B4-BE49-F238E27FC236}">
              <a16:creationId xmlns:a16="http://schemas.microsoft.com/office/drawing/2014/main" id="{393D4F9B-3CBF-4E17-895A-4F43CE236E2F}"/>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3" name="n_3aveValue【児童館】&#10;一人当たり面積">
          <a:extLst>
            <a:ext uri="{FF2B5EF4-FFF2-40B4-BE49-F238E27FC236}">
              <a16:creationId xmlns:a16="http://schemas.microsoft.com/office/drawing/2014/main" id="{3F4F6A14-B068-4A94-AF67-AEACF1B7290B}"/>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4" name="n_4aveValue【児童館】&#10;一人当たり面積">
          <a:extLst>
            <a:ext uri="{FF2B5EF4-FFF2-40B4-BE49-F238E27FC236}">
              <a16:creationId xmlns:a16="http://schemas.microsoft.com/office/drawing/2014/main" id="{F1DE734B-12B7-43BB-A769-1DF91B2AE426}"/>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735" name="n_1mainValue【児童館】&#10;一人当たり面積">
          <a:extLst>
            <a:ext uri="{FF2B5EF4-FFF2-40B4-BE49-F238E27FC236}">
              <a16:creationId xmlns:a16="http://schemas.microsoft.com/office/drawing/2014/main" id="{96B94A46-D640-4269-B011-43017668C360}"/>
            </a:ext>
          </a:extLst>
        </xdr:cNvPr>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67327</xdr:rowOff>
    </xdr:from>
    <xdr:ext cx="469744" cy="259045"/>
    <xdr:sp macro="" textlink="">
      <xdr:nvSpPr>
        <xdr:cNvPr id="736" name="n_2mainValue【児童館】&#10;一人当たり面積">
          <a:extLst>
            <a:ext uri="{FF2B5EF4-FFF2-40B4-BE49-F238E27FC236}">
              <a16:creationId xmlns:a16="http://schemas.microsoft.com/office/drawing/2014/main" id="{A6F3BB5E-7374-4831-BB6B-2547EC6678AE}"/>
            </a:ext>
          </a:extLst>
        </xdr:cNvPr>
        <xdr:cNvSpPr txBox="1"/>
      </xdr:nvSpPr>
      <xdr:spPr>
        <a:xfrm>
          <a:off x="20199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737" name="n_3mainValue【児童館】&#10;一人当たり面積">
          <a:extLst>
            <a:ext uri="{FF2B5EF4-FFF2-40B4-BE49-F238E27FC236}">
              <a16:creationId xmlns:a16="http://schemas.microsoft.com/office/drawing/2014/main" id="{1C856770-65B0-43FC-ABE5-ADEC8285EC60}"/>
            </a:ext>
          </a:extLst>
        </xdr:cNvPr>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86377</xdr:rowOff>
    </xdr:from>
    <xdr:ext cx="469744" cy="259045"/>
    <xdr:sp macro="" textlink="">
      <xdr:nvSpPr>
        <xdr:cNvPr id="738" name="n_4mainValue【児童館】&#10;一人当たり面積">
          <a:extLst>
            <a:ext uri="{FF2B5EF4-FFF2-40B4-BE49-F238E27FC236}">
              <a16:creationId xmlns:a16="http://schemas.microsoft.com/office/drawing/2014/main" id="{6E39F88E-0607-4DBF-8CBE-9B51B6DC2139}"/>
            </a:ext>
          </a:extLst>
        </xdr:cNvPr>
        <xdr:cNvSpPr txBox="1"/>
      </xdr:nvSpPr>
      <xdr:spPr>
        <a:xfrm>
          <a:off x="18421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5DBFDE7F-A05D-499F-837F-CF644DFB57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2EB23231-26BE-470E-B9B5-F412327C93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5B5AB772-6761-4334-A34D-D8A15B82931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7E3E577A-A1EC-4048-86DF-39065C3F87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AFDB8BF6-1031-45B7-9D73-C43995F149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D75D8518-A53F-4F97-A4EA-69EF7AFB72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B1D3E3D6-4720-42BA-BFBA-BD26D4531E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C09B27DD-3064-4E8E-93BC-FEB6C9D595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A284F71F-FA61-4051-BD73-69C3365A01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F7981B9E-2CFB-422B-82FA-C11354B6F2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62344B44-B662-4B6C-87DA-F169D7FAF33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10228EA7-0E90-4433-9D1D-4C72970C184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EAA4F195-A566-4400-9700-DD3C8170B4E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937D1736-7DD0-40E0-AD9D-466E24D194E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24850B5E-CA59-4293-8DCA-1CA23CF53F4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D0E6816-66F9-45A4-BB2D-B71E4F1EBE2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30939F8E-0A1A-4929-B363-A3A6359D9E1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9EAAB9EA-AC4D-4332-99DC-F0D7F81F989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283404E4-E21F-4233-B991-9C54351A49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FB9A7BAA-0C57-428C-AF5E-1C31F9FDA1D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ECB1C309-CEDE-49CE-B744-1995369711E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21100257-EB9A-4C9C-AE0E-9440FD2E6DE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C27CD89F-E6FF-4108-AFE4-91968E32E8E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A4A70009-0EDE-4F6F-84EE-98EE193F248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2330D5EE-0967-49C8-B12E-A801F99791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4" name="直線コネクタ 763">
          <a:extLst>
            <a:ext uri="{FF2B5EF4-FFF2-40B4-BE49-F238E27FC236}">
              <a16:creationId xmlns:a16="http://schemas.microsoft.com/office/drawing/2014/main" id="{3A25CB24-2312-43B7-B097-591465510C25}"/>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5" name="【公民館】&#10;有形固定資産減価償却率最小値テキスト">
          <a:extLst>
            <a:ext uri="{FF2B5EF4-FFF2-40B4-BE49-F238E27FC236}">
              <a16:creationId xmlns:a16="http://schemas.microsoft.com/office/drawing/2014/main" id="{32D66879-3467-43EE-AD40-FF060BE23269}"/>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6" name="直線コネクタ 765">
          <a:extLst>
            <a:ext uri="{FF2B5EF4-FFF2-40B4-BE49-F238E27FC236}">
              <a16:creationId xmlns:a16="http://schemas.microsoft.com/office/drawing/2014/main" id="{7E99B2A2-0CD6-40A7-9033-B75B825280FC}"/>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7" name="【公民館】&#10;有形固定資産減価償却率最大値テキスト">
          <a:extLst>
            <a:ext uri="{FF2B5EF4-FFF2-40B4-BE49-F238E27FC236}">
              <a16:creationId xmlns:a16="http://schemas.microsoft.com/office/drawing/2014/main" id="{37EDDEA8-14B2-4306-A48D-8BF82AFA378B}"/>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8" name="直線コネクタ 767">
          <a:extLst>
            <a:ext uri="{FF2B5EF4-FFF2-40B4-BE49-F238E27FC236}">
              <a16:creationId xmlns:a16="http://schemas.microsoft.com/office/drawing/2014/main" id="{C1D7AB63-48FF-4CDF-B358-08909FFE589E}"/>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9" name="【公民館】&#10;有形固定資産減価償却率平均値テキスト">
          <a:extLst>
            <a:ext uri="{FF2B5EF4-FFF2-40B4-BE49-F238E27FC236}">
              <a16:creationId xmlns:a16="http://schemas.microsoft.com/office/drawing/2014/main" id="{B169CDEC-19BB-4EE3-B413-050D48F5D5FF}"/>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70" name="フローチャート: 判断 769">
          <a:extLst>
            <a:ext uri="{FF2B5EF4-FFF2-40B4-BE49-F238E27FC236}">
              <a16:creationId xmlns:a16="http://schemas.microsoft.com/office/drawing/2014/main" id="{2E82F34B-D8E2-40FE-BB69-FA29B8019CC3}"/>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71" name="フローチャート: 判断 770">
          <a:extLst>
            <a:ext uri="{FF2B5EF4-FFF2-40B4-BE49-F238E27FC236}">
              <a16:creationId xmlns:a16="http://schemas.microsoft.com/office/drawing/2014/main" id="{577F8563-21F5-4311-B4D1-0A2E99539A72}"/>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2" name="フローチャート: 判断 771">
          <a:extLst>
            <a:ext uri="{FF2B5EF4-FFF2-40B4-BE49-F238E27FC236}">
              <a16:creationId xmlns:a16="http://schemas.microsoft.com/office/drawing/2014/main" id="{10DF7C4C-6585-4A3D-98BC-43E98E40A995}"/>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3" name="フローチャート: 判断 772">
          <a:extLst>
            <a:ext uri="{FF2B5EF4-FFF2-40B4-BE49-F238E27FC236}">
              <a16:creationId xmlns:a16="http://schemas.microsoft.com/office/drawing/2014/main" id="{9FE8D1A6-B9D4-4BF3-8174-D34A03780237}"/>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4" name="フローチャート: 判断 773">
          <a:extLst>
            <a:ext uri="{FF2B5EF4-FFF2-40B4-BE49-F238E27FC236}">
              <a16:creationId xmlns:a16="http://schemas.microsoft.com/office/drawing/2014/main" id="{F53A6F87-29D1-4970-8A35-6342C23961DE}"/>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D277991-E923-4975-9310-D0A9B6AEE4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0406992-4A98-4DA0-B9D0-CB1196CCFC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A3BF54C-AEEB-4D43-A9D3-F6B3567EDCF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CD63332F-5D57-4750-B10F-0C750BA89A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E55F7F5-28AF-4FFC-8F12-23F0D0E314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41729</xdr:rowOff>
    </xdr:from>
    <xdr:to>
      <xdr:col>85</xdr:col>
      <xdr:colOff>177800</xdr:colOff>
      <xdr:row>107</xdr:row>
      <xdr:rowOff>143329</xdr:rowOff>
    </xdr:to>
    <xdr:sp macro="" textlink="">
      <xdr:nvSpPr>
        <xdr:cNvPr id="780" name="楕円 779">
          <a:extLst>
            <a:ext uri="{FF2B5EF4-FFF2-40B4-BE49-F238E27FC236}">
              <a16:creationId xmlns:a16="http://schemas.microsoft.com/office/drawing/2014/main" id="{B52C165E-DD18-4157-9C9E-2A68C043B027}"/>
            </a:ext>
          </a:extLst>
        </xdr:cNvPr>
        <xdr:cNvSpPr/>
      </xdr:nvSpPr>
      <xdr:spPr>
        <a:xfrm>
          <a:off x="162687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20156</xdr:rowOff>
    </xdr:from>
    <xdr:ext cx="405111" cy="259045"/>
    <xdr:sp macro="" textlink="">
      <xdr:nvSpPr>
        <xdr:cNvPr id="781" name="【公民館】&#10;有形固定資産減価償却率該当値テキスト">
          <a:extLst>
            <a:ext uri="{FF2B5EF4-FFF2-40B4-BE49-F238E27FC236}">
              <a16:creationId xmlns:a16="http://schemas.microsoft.com/office/drawing/2014/main" id="{4718733E-6BD3-49B9-ACF5-382F4F4EF725}"/>
            </a:ext>
          </a:extLst>
        </xdr:cNvPr>
        <xdr:cNvSpPr txBox="1"/>
      </xdr:nvSpPr>
      <xdr:spPr>
        <a:xfrm>
          <a:off x="16357600"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7438</xdr:rowOff>
    </xdr:from>
    <xdr:to>
      <xdr:col>81</xdr:col>
      <xdr:colOff>101600</xdr:colOff>
      <xdr:row>107</xdr:row>
      <xdr:rowOff>109038</xdr:rowOff>
    </xdr:to>
    <xdr:sp macro="" textlink="">
      <xdr:nvSpPr>
        <xdr:cNvPr id="782" name="楕円 781">
          <a:extLst>
            <a:ext uri="{FF2B5EF4-FFF2-40B4-BE49-F238E27FC236}">
              <a16:creationId xmlns:a16="http://schemas.microsoft.com/office/drawing/2014/main" id="{629FB7F9-C52D-45AB-8409-353589A131C7}"/>
            </a:ext>
          </a:extLst>
        </xdr:cNvPr>
        <xdr:cNvSpPr/>
      </xdr:nvSpPr>
      <xdr:spPr>
        <a:xfrm>
          <a:off x="15430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58238</xdr:rowOff>
    </xdr:from>
    <xdr:to>
      <xdr:col>85</xdr:col>
      <xdr:colOff>127000</xdr:colOff>
      <xdr:row>107</xdr:row>
      <xdr:rowOff>92529</xdr:rowOff>
    </xdr:to>
    <xdr:cxnSp macro="">
      <xdr:nvCxnSpPr>
        <xdr:cNvPr id="783" name="直線コネクタ 782">
          <a:extLst>
            <a:ext uri="{FF2B5EF4-FFF2-40B4-BE49-F238E27FC236}">
              <a16:creationId xmlns:a16="http://schemas.microsoft.com/office/drawing/2014/main" id="{85CDB47B-42C1-4647-A82B-A84B070DAD20}"/>
            </a:ext>
          </a:extLst>
        </xdr:cNvPr>
        <xdr:cNvCxnSpPr/>
      </xdr:nvCxnSpPr>
      <xdr:spPr>
        <a:xfrm>
          <a:off x="15481300" y="1840338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784" name="楕円 783">
          <a:extLst>
            <a:ext uri="{FF2B5EF4-FFF2-40B4-BE49-F238E27FC236}">
              <a16:creationId xmlns:a16="http://schemas.microsoft.com/office/drawing/2014/main" id="{5ED88621-5510-4EAA-A1D2-7228C9633DF7}"/>
            </a:ext>
          </a:extLst>
        </xdr:cNvPr>
        <xdr:cNvSpPr/>
      </xdr:nvSpPr>
      <xdr:spPr>
        <a:xfrm>
          <a:off x="14541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28848</xdr:rowOff>
    </xdr:from>
    <xdr:to>
      <xdr:col>81</xdr:col>
      <xdr:colOff>50800</xdr:colOff>
      <xdr:row>107</xdr:row>
      <xdr:rowOff>58238</xdr:rowOff>
    </xdr:to>
    <xdr:cxnSp macro="">
      <xdr:nvCxnSpPr>
        <xdr:cNvPr id="785" name="直線コネクタ 784">
          <a:extLst>
            <a:ext uri="{FF2B5EF4-FFF2-40B4-BE49-F238E27FC236}">
              <a16:creationId xmlns:a16="http://schemas.microsoft.com/office/drawing/2014/main" id="{80985873-8723-4604-9FB2-B5AB7AB764A1}"/>
            </a:ext>
          </a:extLst>
        </xdr:cNvPr>
        <xdr:cNvCxnSpPr/>
      </xdr:nvCxnSpPr>
      <xdr:spPr>
        <a:xfrm>
          <a:off x="14592300" y="18031098"/>
          <a:ext cx="889000" cy="37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142966</xdr:rowOff>
    </xdr:from>
    <xdr:to>
      <xdr:col>72</xdr:col>
      <xdr:colOff>38100</xdr:colOff>
      <xdr:row>105</xdr:row>
      <xdr:rowOff>73116</xdr:rowOff>
    </xdr:to>
    <xdr:sp macro="" textlink="">
      <xdr:nvSpPr>
        <xdr:cNvPr id="786" name="楕円 785">
          <a:extLst>
            <a:ext uri="{FF2B5EF4-FFF2-40B4-BE49-F238E27FC236}">
              <a16:creationId xmlns:a16="http://schemas.microsoft.com/office/drawing/2014/main" id="{7AFB6024-C9E5-4F75-9C3E-7CDCDCE01A07}"/>
            </a:ext>
          </a:extLst>
        </xdr:cNvPr>
        <xdr:cNvSpPr/>
      </xdr:nvSpPr>
      <xdr:spPr>
        <a:xfrm>
          <a:off x="13652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22316</xdr:rowOff>
    </xdr:from>
    <xdr:to>
      <xdr:col>76</xdr:col>
      <xdr:colOff>114300</xdr:colOff>
      <xdr:row>105</xdr:row>
      <xdr:rowOff>28848</xdr:rowOff>
    </xdr:to>
    <xdr:cxnSp macro="">
      <xdr:nvCxnSpPr>
        <xdr:cNvPr id="787" name="直線コネクタ 786">
          <a:extLst>
            <a:ext uri="{FF2B5EF4-FFF2-40B4-BE49-F238E27FC236}">
              <a16:creationId xmlns:a16="http://schemas.microsoft.com/office/drawing/2014/main" id="{95B1B727-9FDB-400B-BEAE-933271D3D95F}"/>
            </a:ext>
          </a:extLst>
        </xdr:cNvPr>
        <xdr:cNvCxnSpPr/>
      </xdr:nvCxnSpPr>
      <xdr:spPr>
        <a:xfrm>
          <a:off x="13703300" y="180245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167458</xdr:rowOff>
    </xdr:from>
    <xdr:to>
      <xdr:col>67</xdr:col>
      <xdr:colOff>101600</xdr:colOff>
      <xdr:row>105</xdr:row>
      <xdr:rowOff>97608</xdr:rowOff>
    </xdr:to>
    <xdr:sp macro="" textlink="">
      <xdr:nvSpPr>
        <xdr:cNvPr id="788" name="楕円 787">
          <a:extLst>
            <a:ext uri="{FF2B5EF4-FFF2-40B4-BE49-F238E27FC236}">
              <a16:creationId xmlns:a16="http://schemas.microsoft.com/office/drawing/2014/main" id="{1CB09AC5-DD26-48E6-8703-DC5C9E1F19CF}"/>
            </a:ext>
          </a:extLst>
        </xdr:cNvPr>
        <xdr:cNvSpPr/>
      </xdr:nvSpPr>
      <xdr:spPr>
        <a:xfrm>
          <a:off x="12763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22316</xdr:rowOff>
    </xdr:from>
    <xdr:to>
      <xdr:col>71</xdr:col>
      <xdr:colOff>177800</xdr:colOff>
      <xdr:row>105</xdr:row>
      <xdr:rowOff>46808</xdr:rowOff>
    </xdr:to>
    <xdr:cxnSp macro="">
      <xdr:nvCxnSpPr>
        <xdr:cNvPr id="789" name="直線コネクタ 788">
          <a:extLst>
            <a:ext uri="{FF2B5EF4-FFF2-40B4-BE49-F238E27FC236}">
              <a16:creationId xmlns:a16="http://schemas.microsoft.com/office/drawing/2014/main" id="{A942E4CB-514E-4B89-BDA9-164E59EF2971}"/>
            </a:ext>
          </a:extLst>
        </xdr:cNvPr>
        <xdr:cNvCxnSpPr/>
      </xdr:nvCxnSpPr>
      <xdr:spPr>
        <a:xfrm flipV="1">
          <a:off x="12814300" y="180245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90" name="n_1aveValue【公民館】&#10;有形固定資産減価償却率">
          <a:extLst>
            <a:ext uri="{FF2B5EF4-FFF2-40B4-BE49-F238E27FC236}">
              <a16:creationId xmlns:a16="http://schemas.microsoft.com/office/drawing/2014/main" id="{B3458D98-7A14-49C8-B1FE-930F0D672233}"/>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91" name="n_2aveValue【公民館】&#10;有形固定資産減価償却率">
          <a:extLst>
            <a:ext uri="{FF2B5EF4-FFF2-40B4-BE49-F238E27FC236}">
              <a16:creationId xmlns:a16="http://schemas.microsoft.com/office/drawing/2014/main" id="{AFC12B50-2186-4A93-9BF7-BB9B66648374}"/>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92" name="n_3aveValue【公民館】&#10;有形固定資産減価償却率">
          <a:extLst>
            <a:ext uri="{FF2B5EF4-FFF2-40B4-BE49-F238E27FC236}">
              <a16:creationId xmlns:a16="http://schemas.microsoft.com/office/drawing/2014/main" id="{81B336D3-DF93-498E-980C-B52D8B02596B}"/>
            </a:ext>
          </a:extLst>
        </xdr:cNvPr>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3" name="n_4aveValue【公民館】&#10;有形固定資産減価償却率">
          <a:extLst>
            <a:ext uri="{FF2B5EF4-FFF2-40B4-BE49-F238E27FC236}">
              <a16:creationId xmlns:a16="http://schemas.microsoft.com/office/drawing/2014/main" id="{3D5FF914-CAC3-4F6C-A433-D66A98188A0A}"/>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100165</xdr:rowOff>
    </xdr:from>
    <xdr:ext cx="405111" cy="259045"/>
    <xdr:sp macro="" textlink="">
      <xdr:nvSpPr>
        <xdr:cNvPr id="794" name="n_1mainValue【公民館】&#10;有形固定資産減価償却率">
          <a:extLst>
            <a:ext uri="{FF2B5EF4-FFF2-40B4-BE49-F238E27FC236}">
              <a16:creationId xmlns:a16="http://schemas.microsoft.com/office/drawing/2014/main" id="{2437FA8A-A8FE-4426-92F4-9BAF75A1E1DF}"/>
            </a:ext>
          </a:extLst>
        </xdr:cNvPr>
        <xdr:cNvSpPr txBox="1"/>
      </xdr:nvSpPr>
      <xdr:spPr>
        <a:xfrm>
          <a:off x="152660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96175</xdr:rowOff>
    </xdr:from>
    <xdr:ext cx="405111" cy="259045"/>
    <xdr:sp macro="" textlink="">
      <xdr:nvSpPr>
        <xdr:cNvPr id="795" name="n_2mainValue【公民館】&#10;有形固定資産減価償却率">
          <a:extLst>
            <a:ext uri="{FF2B5EF4-FFF2-40B4-BE49-F238E27FC236}">
              <a16:creationId xmlns:a16="http://schemas.microsoft.com/office/drawing/2014/main" id="{5AF20E58-EACD-4BA7-AF1D-6DB3C6BDDD3B}"/>
            </a:ext>
          </a:extLst>
        </xdr:cNvPr>
        <xdr:cNvSpPr txBox="1"/>
      </xdr:nvSpPr>
      <xdr:spPr>
        <a:xfrm>
          <a:off x="14389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89643</xdr:rowOff>
    </xdr:from>
    <xdr:ext cx="405111" cy="259045"/>
    <xdr:sp macro="" textlink="">
      <xdr:nvSpPr>
        <xdr:cNvPr id="796" name="n_3mainValue【公民館】&#10;有形固定資産減価償却率">
          <a:extLst>
            <a:ext uri="{FF2B5EF4-FFF2-40B4-BE49-F238E27FC236}">
              <a16:creationId xmlns:a16="http://schemas.microsoft.com/office/drawing/2014/main" id="{E7BB13A4-C0C7-412F-939E-92BE4625DE9F}"/>
            </a:ext>
          </a:extLst>
        </xdr:cNvPr>
        <xdr:cNvSpPr txBox="1"/>
      </xdr:nvSpPr>
      <xdr:spPr>
        <a:xfrm>
          <a:off x="13500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88735</xdr:rowOff>
    </xdr:from>
    <xdr:ext cx="405111" cy="259045"/>
    <xdr:sp macro="" textlink="">
      <xdr:nvSpPr>
        <xdr:cNvPr id="797" name="n_4mainValue【公民館】&#10;有形固定資産減価償却率">
          <a:extLst>
            <a:ext uri="{FF2B5EF4-FFF2-40B4-BE49-F238E27FC236}">
              <a16:creationId xmlns:a16="http://schemas.microsoft.com/office/drawing/2014/main" id="{8B29383E-7472-416A-84BF-A64B87842E3E}"/>
            </a:ext>
          </a:extLst>
        </xdr:cNvPr>
        <xdr:cNvSpPr txBox="1"/>
      </xdr:nvSpPr>
      <xdr:spPr>
        <a:xfrm>
          <a:off x="12611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E84A95EE-46DE-437C-84AE-F4029F155F1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95535976-5E7A-432A-99C2-7D28E42361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A429BDF1-A63F-42D7-A048-D9CB4A6BEF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930083E5-F13C-4659-AE5B-07A4AF5668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C8CC04AA-A6F9-4B8C-8334-7BBA51353C8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B47EE18B-A779-48D0-BBE9-74529BFECE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3EE0B72B-4932-4F36-B60E-A57E029E2C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6BEEE5E0-984A-4C9A-918D-F7D052B0C28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27D135E9-D487-4CEC-B339-AD7C666880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B304B2C-099B-40B4-A7CC-01ED5F8A72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757EAB8C-7E57-40F0-9833-7B95F3C6043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43FC2975-BB21-4E9E-AA3E-B6ADE8000E9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5A1F3771-36B9-4166-B9C0-A015B4C308F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82A87A4E-BD9F-4F1C-92DB-F4A9585FFE7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7D0A27E1-98C0-4CE0-9231-5BE609E740D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B5D4C4B5-17B8-46AF-A88A-DFA7F0839CF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44C0BC50-CFFE-432B-9A98-A697F62A66D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F66AE9CE-DEE0-4CDC-894F-5C4243F637C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5DF766AD-A107-4070-9033-74A64F9DEA2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A90321A7-A058-42EB-BA67-450A9C421FF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62E048CD-2FC7-4538-B4A0-8E92C84C00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9" name="直線コネクタ 818">
          <a:extLst>
            <a:ext uri="{FF2B5EF4-FFF2-40B4-BE49-F238E27FC236}">
              <a16:creationId xmlns:a16="http://schemas.microsoft.com/office/drawing/2014/main" id="{93295C2B-1D35-4BF9-A348-2445118711CA}"/>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20" name="【公民館】&#10;一人当たり面積最小値テキスト">
          <a:extLst>
            <a:ext uri="{FF2B5EF4-FFF2-40B4-BE49-F238E27FC236}">
              <a16:creationId xmlns:a16="http://schemas.microsoft.com/office/drawing/2014/main" id="{32F47AAE-F876-4AF9-B005-1E253336B895}"/>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21" name="直線コネクタ 820">
          <a:extLst>
            <a:ext uri="{FF2B5EF4-FFF2-40B4-BE49-F238E27FC236}">
              <a16:creationId xmlns:a16="http://schemas.microsoft.com/office/drawing/2014/main" id="{C85EEC33-B9BA-44D6-8D03-75B9947627E9}"/>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2" name="【公民館】&#10;一人当たり面積最大値テキスト">
          <a:extLst>
            <a:ext uri="{FF2B5EF4-FFF2-40B4-BE49-F238E27FC236}">
              <a16:creationId xmlns:a16="http://schemas.microsoft.com/office/drawing/2014/main" id="{C0D9E0A1-320C-4298-81D6-6A3281C5915B}"/>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3" name="直線コネクタ 822">
          <a:extLst>
            <a:ext uri="{FF2B5EF4-FFF2-40B4-BE49-F238E27FC236}">
              <a16:creationId xmlns:a16="http://schemas.microsoft.com/office/drawing/2014/main" id="{98B99CF9-E24C-45F4-BADE-ECE4FB2339CB}"/>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4" name="【公民館】&#10;一人当たり面積平均値テキスト">
          <a:extLst>
            <a:ext uri="{FF2B5EF4-FFF2-40B4-BE49-F238E27FC236}">
              <a16:creationId xmlns:a16="http://schemas.microsoft.com/office/drawing/2014/main" id="{D2513A1E-6E9A-4236-A6F5-AC3FDD9B64F3}"/>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5" name="フローチャート: 判断 824">
          <a:extLst>
            <a:ext uri="{FF2B5EF4-FFF2-40B4-BE49-F238E27FC236}">
              <a16:creationId xmlns:a16="http://schemas.microsoft.com/office/drawing/2014/main" id="{D8C77383-D738-47D1-A6CF-DE5CF8D8013D}"/>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6" name="フローチャート: 判断 825">
          <a:extLst>
            <a:ext uri="{FF2B5EF4-FFF2-40B4-BE49-F238E27FC236}">
              <a16:creationId xmlns:a16="http://schemas.microsoft.com/office/drawing/2014/main" id="{40A6ADC9-AC60-40AB-9F07-1D201039765B}"/>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7" name="フローチャート: 判断 826">
          <a:extLst>
            <a:ext uri="{FF2B5EF4-FFF2-40B4-BE49-F238E27FC236}">
              <a16:creationId xmlns:a16="http://schemas.microsoft.com/office/drawing/2014/main" id="{9F1D173F-01B1-4B44-83BA-4F07C707341B}"/>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8" name="フローチャート: 判断 827">
          <a:extLst>
            <a:ext uri="{FF2B5EF4-FFF2-40B4-BE49-F238E27FC236}">
              <a16:creationId xmlns:a16="http://schemas.microsoft.com/office/drawing/2014/main" id="{8F4872B5-A4AA-470A-B70C-42F5421657E9}"/>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9" name="フローチャート: 判断 828">
          <a:extLst>
            <a:ext uri="{FF2B5EF4-FFF2-40B4-BE49-F238E27FC236}">
              <a16:creationId xmlns:a16="http://schemas.microsoft.com/office/drawing/2014/main" id="{E0D2D59A-257B-49E1-B347-FC30EFB60962}"/>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3A6218D-613A-482F-8DAE-88FCB18DF7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C980E67-A26A-4D6D-A671-087D9976A7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904694E-C0C7-4C73-ADC6-7123D8BF1BB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1FAD71B-D127-44BC-B844-5C1E434C81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50F62DD-C0BB-4B40-8E0F-832F7413DB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835" name="楕円 834">
          <a:extLst>
            <a:ext uri="{FF2B5EF4-FFF2-40B4-BE49-F238E27FC236}">
              <a16:creationId xmlns:a16="http://schemas.microsoft.com/office/drawing/2014/main" id="{34F7CC21-E095-4D4F-9AC0-21D65E326A39}"/>
            </a:ext>
          </a:extLst>
        </xdr:cNvPr>
        <xdr:cNvSpPr/>
      </xdr:nvSpPr>
      <xdr:spPr>
        <a:xfrm>
          <a:off x="22110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45990</xdr:rowOff>
    </xdr:from>
    <xdr:ext cx="469744" cy="259045"/>
    <xdr:sp macro="" textlink="">
      <xdr:nvSpPr>
        <xdr:cNvPr id="836" name="【公民館】&#10;一人当たり面積該当値テキスト">
          <a:extLst>
            <a:ext uri="{FF2B5EF4-FFF2-40B4-BE49-F238E27FC236}">
              <a16:creationId xmlns:a16="http://schemas.microsoft.com/office/drawing/2014/main" id="{511BA907-0380-466F-A6E3-34BA60FD5E61}"/>
            </a:ext>
          </a:extLst>
        </xdr:cNvPr>
        <xdr:cNvSpPr txBox="1"/>
      </xdr:nvSpPr>
      <xdr:spPr>
        <a:xfrm>
          <a:off x="22199600" y="178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32258</xdr:rowOff>
    </xdr:from>
    <xdr:to>
      <xdr:col>112</xdr:col>
      <xdr:colOff>38100</xdr:colOff>
      <xdr:row>105</xdr:row>
      <xdr:rowOff>133858</xdr:rowOff>
    </xdr:to>
    <xdr:sp macro="" textlink="">
      <xdr:nvSpPr>
        <xdr:cNvPr id="837" name="楕円 836">
          <a:extLst>
            <a:ext uri="{FF2B5EF4-FFF2-40B4-BE49-F238E27FC236}">
              <a16:creationId xmlns:a16="http://schemas.microsoft.com/office/drawing/2014/main" id="{379E99DD-DFAF-4B81-B761-FA0EC85F9870}"/>
            </a:ext>
          </a:extLst>
        </xdr:cNvPr>
        <xdr:cNvSpPr/>
      </xdr:nvSpPr>
      <xdr:spPr>
        <a:xfrm>
          <a:off x="21272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83058</xdr:rowOff>
    </xdr:to>
    <xdr:cxnSp macro="">
      <xdr:nvCxnSpPr>
        <xdr:cNvPr id="838" name="直線コネクタ 837">
          <a:extLst>
            <a:ext uri="{FF2B5EF4-FFF2-40B4-BE49-F238E27FC236}">
              <a16:creationId xmlns:a16="http://schemas.microsoft.com/office/drawing/2014/main" id="{836F8FCB-C9FB-4801-8C56-33C63C616F05}"/>
            </a:ext>
          </a:extLst>
        </xdr:cNvPr>
        <xdr:cNvCxnSpPr/>
      </xdr:nvCxnSpPr>
      <xdr:spPr>
        <a:xfrm flipV="1">
          <a:off x="21323300" y="180761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39115</xdr:rowOff>
    </xdr:from>
    <xdr:to>
      <xdr:col>107</xdr:col>
      <xdr:colOff>101600</xdr:colOff>
      <xdr:row>105</xdr:row>
      <xdr:rowOff>140715</xdr:rowOff>
    </xdr:to>
    <xdr:sp macro="" textlink="">
      <xdr:nvSpPr>
        <xdr:cNvPr id="839" name="楕円 838">
          <a:extLst>
            <a:ext uri="{FF2B5EF4-FFF2-40B4-BE49-F238E27FC236}">
              <a16:creationId xmlns:a16="http://schemas.microsoft.com/office/drawing/2014/main" id="{33E16BA3-45F2-426A-8351-2F54A74D83D0}"/>
            </a:ext>
          </a:extLst>
        </xdr:cNvPr>
        <xdr:cNvSpPr/>
      </xdr:nvSpPr>
      <xdr:spPr>
        <a:xfrm>
          <a:off x="20383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83058</xdr:rowOff>
    </xdr:from>
    <xdr:to>
      <xdr:col>111</xdr:col>
      <xdr:colOff>177800</xdr:colOff>
      <xdr:row>105</xdr:row>
      <xdr:rowOff>89915</xdr:rowOff>
    </xdr:to>
    <xdr:cxnSp macro="">
      <xdr:nvCxnSpPr>
        <xdr:cNvPr id="840" name="直線コネクタ 839">
          <a:extLst>
            <a:ext uri="{FF2B5EF4-FFF2-40B4-BE49-F238E27FC236}">
              <a16:creationId xmlns:a16="http://schemas.microsoft.com/office/drawing/2014/main" id="{D0FF25C5-FE24-4D36-A2CB-956FF1C532D3}"/>
            </a:ext>
          </a:extLst>
        </xdr:cNvPr>
        <xdr:cNvCxnSpPr/>
      </xdr:nvCxnSpPr>
      <xdr:spPr>
        <a:xfrm flipV="1">
          <a:off x="20434300" y="180853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45974</xdr:rowOff>
    </xdr:from>
    <xdr:to>
      <xdr:col>102</xdr:col>
      <xdr:colOff>165100</xdr:colOff>
      <xdr:row>105</xdr:row>
      <xdr:rowOff>147574</xdr:rowOff>
    </xdr:to>
    <xdr:sp macro="" textlink="">
      <xdr:nvSpPr>
        <xdr:cNvPr id="841" name="楕円 840">
          <a:extLst>
            <a:ext uri="{FF2B5EF4-FFF2-40B4-BE49-F238E27FC236}">
              <a16:creationId xmlns:a16="http://schemas.microsoft.com/office/drawing/2014/main" id="{8C629064-A7F3-4F7C-A607-E3BD2D224ECB}"/>
            </a:ext>
          </a:extLst>
        </xdr:cNvPr>
        <xdr:cNvSpPr/>
      </xdr:nvSpPr>
      <xdr:spPr>
        <a:xfrm>
          <a:off x="19494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89915</xdr:rowOff>
    </xdr:from>
    <xdr:to>
      <xdr:col>107</xdr:col>
      <xdr:colOff>50800</xdr:colOff>
      <xdr:row>105</xdr:row>
      <xdr:rowOff>96774</xdr:rowOff>
    </xdr:to>
    <xdr:cxnSp macro="">
      <xdr:nvCxnSpPr>
        <xdr:cNvPr id="842" name="直線コネクタ 841">
          <a:extLst>
            <a:ext uri="{FF2B5EF4-FFF2-40B4-BE49-F238E27FC236}">
              <a16:creationId xmlns:a16="http://schemas.microsoft.com/office/drawing/2014/main" id="{4CE0AC2F-94F9-483F-A799-FFAA78E5B663}"/>
            </a:ext>
          </a:extLst>
        </xdr:cNvPr>
        <xdr:cNvCxnSpPr/>
      </xdr:nvCxnSpPr>
      <xdr:spPr>
        <a:xfrm flipV="1">
          <a:off x="19545300" y="180921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91694</xdr:rowOff>
    </xdr:from>
    <xdr:to>
      <xdr:col>98</xdr:col>
      <xdr:colOff>38100</xdr:colOff>
      <xdr:row>106</xdr:row>
      <xdr:rowOff>21844</xdr:rowOff>
    </xdr:to>
    <xdr:sp macro="" textlink="">
      <xdr:nvSpPr>
        <xdr:cNvPr id="843" name="楕円 842">
          <a:extLst>
            <a:ext uri="{FF2B5EF4-FFF2-40B4-BE49-F238E27FC236}">
              <a16:creationId xmlns:a16="http://schemas.microsoft.com/office/drawing/2014/main" id="{21D05C26-6648-4A87-A745-12441808B0AC}"/>
            </a:ext>
          </a:extLst>
        </xdr:cNvPr>
        <xdr:cNvSpPr/>
      </xdr:nvSpPr>
      <xdr:spPr>
        <a:xfrm>
          <a:off x="18605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96774</xdr:rowOff>
    </xdr:from>
    <xdr:to>
      <xdr:col>102</xdr:col>
      <xdr:colOff>114300</xdr:colOff>
      <xdr:row>105</xdr:row>
      <xdr:rowOff>142494</xdr:rowOff>
    </xdr:to>
    <xdr:cxnSp macro="">
      <xdr:nvCxnSpPr>
        <xdr:cNvPr id="844" name="直線コネクタ 843">
          <a:extLst>
            <a:ext uri="{FF2B5EF4-FFF2-40B4-BE49-F238E27FC236}">
              <a16:creationId xmlns:a16="http://schemas.microsoft.com/office/drawing/2014/main" id="{FC7DCEE2-8A6D-44D7-9B0A-3DFC6E932AFE}"/>
            </a:ext>
          </a:extLst>
        </xdr:cNvPr>
        <xdr:cNvCxnSpPr/>
      </xdr:nvCxnSpPr>
      <xdr:spPr>
        <a:xfrm flipV="1">
          <a:off x="18656300" y="18099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5" name="n_1aveValue【公民館】&#10;一人当たり面積">
          <a:extLst>
            <a:ext uri="{FF2B5EF4-FFF2-40B4-BE49-F238E27FC236}">
              <a16:creationId xmlns:a16="http://schemas.microsoft.com/office/drawing/2014/main" id="{230B111D-481A-45E5-A67D-3B2479E95B62}"/>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6" name="n_2aveValue【公民館】&#10;一人当たり面積">
          <a:extLst>
            <a:ext uri="{FF2B5EF4-FFF2-40B4-BE49-F238E27FC236}">
              <a16:creationId xmlns:a16="http://schemas.microsoft.com/office/drawing/2014/main" id="{B1F2047C-444D-4032-949F-2542DA31D271}"/>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7" name="n_3aveValue【公民館】&#10;一人当たり面積">
          <a:extLst>
            <a:ext uri="{FF2B5EF4-FFF2-40B4-BE49-F238E27FC236}">
              <a16:creationId xmlns:a16="http://schemas.microsoft.com/office/drawing/2014/main" id="{F61F4A38-619E-4D74-97CB-3F3D0D930B6E}"/>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8" name="n_4aveValue【公民館】&#10;一人当たり面積">
          <a:extLst>
            <a:ext uri="{FF2B5EF4-FFF2-40B4-BE49-F238E27FC236}">
              <a16:creationId xmlns:a16="http://schemas.microsoft.com/office/drawing/2014/main" id="{56A9805D-0FA3-494E-81F6-E5AFFA5F73D2}"/>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150385</xdr:rowOff>
    </xdr:from>
    <xdr:ext cx="469744" cy="259045"/>
    <xdr:sp macro="" textlink="">
      <xdr:nvSpPr>
        <xdr:cNvPr id="849" name="n_1mainValue【公民館】&#10;一人当たり面積">
          <a:extLst>
            <a:ext uri="{FF2B5EF4-FFF2-40B4-BE49-F238E27FC236}">
              <a16:creationId xmlns:a16="http://schemas.microsoft.com/office/drawing/2014/main" id="{ACCD5796-4767-4BF2-96A5-DD3022EBCC0E}"/>
            </a:ext>
          </a:extLst>
        </xdr:cNvPr>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157242</xdr:rowOff>
    </xdr:from>
    <xdr:ext cx="469744" cy="259045"/>
    <xdr:sp macro="" textlink="">
      <xdr:nvSpPr>
        <xdr:cNvPr id="850" name="n_2mainValue【公民館】&#10;一人当たり面積">
          <a:extLst>
            <a:ext uri="{FF2B5EF4-FFF2-40B4-BE49-F238E27FC236}">
              <a16:creationId xmlns:a16="http://schemas.microsoft.com/office/drawing/2014/main" id="{4BB3458F-98EB-46D5-864D-3F4CAE442FB2}"/>
            </a:ext>
          </a:extLst>
        </xdr:cNvPr>
        <xdr:cNvSpPr txBox="1"/>
      </xdr:nvSpPr>
      <xdr:spPr>
        <a:xfrm>
          <a:off x="201994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164101</xdr:rowOff>
    </xdr:from>
    <xdr:ext cx="469744" cy="259045"/>
    <xdr:sp macro="" textlink="">
      <xdr:nvSpPr>
        <xdr:cNvPr id="851" name="n_3mainValue【公民館】&#10;一人当たり面積">
          <a:extLst>
            <a:ext uri="{FF2B5EF4-FFF2-40B4-BE49-F238E27FC236}">
              <a16:creationId xmlns:a16="http://schemas.microsoft.com/office/drawing/2014/main" id="{B5EBFE67-A6B5-48D4-BA71-ACDFF20D8A93}"/>
            </a:ext>
          </a:extLst>
        </xdr:cNvPr>
        <xdr:cNvSpPr txBox="1"/>
      </xdr:nvSpPr>
      <xdr:spPr>
        <a:xfrm>
          <a:off x="19310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38371</xdr:rowOff>
    </xdr:from>
    <xdr:ext cx="469744" cy="259045"/>
    <xdr:sp macro="" textlink="">
      <xdr:nvSpPr>
        <xdr:cNvPr id="852" name="n_4mainValue【公民館】&#10;一人当たり面積">
          <a:extLst>
            <a:ext uri="{FF2B5EF4-FFF2-40B4-BE49-F238E27FC236}">
              <a16:creationId xmlns:a16="http://schemas.microsoft.com/office/drawing/2014/main" id="{37F92924-375A-487D-BFE6-FEFB25A58DA5}"/>
            </a:ext>
          </a:extLst>
        </xdr:cNvPr>
        <xdr:cNvSpPr txBox="1"/>
      </xdr:nvSpPr>
      <xdr:spPr>
        <a:xfrm>
          <a:off x="18421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5C2EA08-F6F6-4789-869D-E8E6330CD80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365D2541-CC8F-45B5-A4E5-9114DACFCB6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45A2356C-45D2-439E-AB72-E01FE4AB1A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べて特に有形固定資産減価償却率が高くなっている施設は福祉施設、市民会館、庁舎である。また、一般廃棄物処理施設の有形固定資産減価償却率については、令和元年度は類似団体よりも低かったが、令和２年度からは高くなっている。今後は「公共施設マネジメント」に基づいて施設の大規模修繕や建替え等の必要性がさらに高まることが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1D9BAF-7946-4C49-B732-BE67583EB2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24147B-DE79-4F81-9DB7-5CF1553CB2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810A34-6F8E-4673-93B9-C30E9F9CD58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B91BA02-2637-413D-87BE-D9973AF396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CAA196-BA50-41E0-BCAA-41048E5309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3874AC-B79F-4B3F-869D-13EAF5F7C1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F3F08D-8327-4EB6-AC0C-3EB02BF994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B2624A-019C-4333-AAD6-B4E69F324C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5D6701-40C5-4EC5-9D2D-D27E40851A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CB8ACD-D7DA-40B3-A555-D2B7B3872C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11547F-0C0E-4A42-A29F-C45DF4B550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4B3990-8D57-4CFB-A19C-CE4005233F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0A9396-8D42-4AAE-8CE2-DC099238D2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906C2A-B453-4016-8577-3A4C07F459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D5A309-B3E3-4FCA-AF53-DDB5DBB160B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929651B-901D-42FE-95E6-2694A7DDDBE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98606B6-A670-4DFA-AEEC-67D2F21519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E71335-746F-4662-B8BA-96D17EA8F6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819914-4588-4FFC-B1C9-C61A740B810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A79097-F0BE-4075-B536-143B464E395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557794-0B16-4B6D-A9D8-8935AA983E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BB9B94-5C8F-42BB-92D6-A8BCF94121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F82E25-4209-4D69-9CDD-E343F1C90F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C14E5C-57A6-4BC0-8864-8AE2765CDF5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F60489-9D59-4CD0-88C6-E9D55B3C12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02D7AE-8554-46D5-B242-305DA34511A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E08BE2-AEAB-48A6-8FF7-4AE64E883D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11FBFC-6816-4BEF-888B-25E0B77D4B9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A1486A5-3894-4A02-97AF-3A323260197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36AB0FD-ACE8-4913-B531-6E597AF3085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8F62B9-8111-46AB-91DA-EF914645043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45E300-8085-40C2-8313-930E6D8EF3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0099B1-631A-4D9F-BD2F-CF91AC8CDC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B81C85B-FC6C-46C0-A97A-F775949A5E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AE659B-1C63-4098-A61D-60B48D0E38F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E9EB93-CB39-47FA-8F59-7A7F54C98B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EA2775-E706-4BEF-A6AE-A4748B2D4C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2DE5CC9-9801-4408-BF8C-01233A7E478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5AC063B-ED9D-46D5-BE9F-D068245DEB1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DDE2FFA-923E-41A4-91AA-BB6B7C8AB39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6490D00-4A56-4D2B-8EC1-AE55631734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B48C3E5-0E35-432C-93FB-F41C5C3C85F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70E7EFA-D650-498C-8513-C9BAF522EFF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1BCB71C-727C-4DDC-8FB9-CC1A7EE6B71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32CF461-4D95-4B6A-B6EA-C8D512280C9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197D346-01CE-48CA-81F4-AFFEBCFF5A8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A1673F1-62B3-4D1C-9CC5-03C1FCDCA8B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F8B6218-60E4-4F6E-9DC9-27D15F7D10E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55C8926-E3DA-49D1-9854-5E86B08B664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5E387C7-EA66-4983-AF9C-86A3C267B94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73A0819-4BE1-4CCC-9C73-6A6E5470F1B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772B6C2-2BB7-4796-9543-E607C95940F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77062A2-1153-441F-8D44-00FD2EA335D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D35C969-4FE7-4CD8-905D-4C28DE1F35F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5DFBEAA-BE5F-4AB0-88E4-1ED62115B6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C805547-7185-4DE2-80B9-8EEE126B4DA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2002D27-8188-4673-8221-C2BE1A0F0601}"/>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AE2C566-3362-48FC-81B8-E30E27A52D9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D443650-F11B-4FDD-8C20-F9659E169EA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D05E8C0B-2315-497B-A71D-7BDC2AAA4F28}"/>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65BFDEC6-56B2-4EEC-97AC-AF7C1F0FCCE3}"/>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C29BCDFC-5100-4359-A176-E2E72C74E2A2}"/>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15AE2CF5-12C8-4558-8A14-5B03C38CD159}"/>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798BE00B-E8CA-4C46-8F51-9D61EA1C8883}"/>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4B58205F-038D-4FA1-8CCA-8589FB6EE255}"/>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7A02BF67-6CE4-4231-9F4E-BA568B6B4615}"/>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D5697C7E-EB50-472D-B1A1-D05DA96CF437}"/>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3EA3E6-79F1-4369-A232-48A55341B5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3FDB30-CD91-4AB4-9A58-C90B0418EA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9357BD0-A99D-4A70-853C-DFF6F366017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5B1F46F-8E89-4E51-BDBB-53A04DBC86B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25708C6-F2F6-42E4-B18D-6688854109B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56424</xdr:rowOff>
    </xdr:from>
    <xdr:to>
      <xdr:col>24</xdr:col>
      <xdr:colOff>114300</xdr:colOff>
      <xdr:row>38</xdr:row>
      <xdr:rowOff>158024</xdr:rowOff>
    </xdr:to>
    <xdr:sp macro="" textlink="">
      <xdr:nvSpPr>
        <xdr:cNvPr id="74" name="楕円 73">
          <a:extLst>
            <a:ext uri="{FF2B5EF4-FFF2-40B4-BE49-F238E27FC236}">
              <a16:creationId xmlns:a16="http://schemas.microsoft.com/office/drawing/2014/main" id="{DBE80E1B-42B3-4F15-9931-172D8BBD67FA}"/>
            </a:ext>
          </a:extLst>
        </xdr:cNvPr>
        <xdr:cNvSpPr/>
      </xdr:nvSpPr>
      <xdr:spPr>
        <a:xfrm>
          <a:off x="4584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34851</xdr:rowOff>
    </xdr:from>
    <xdr:ext cx="405111" cy="259045"/>
    <xdr:sp macro="" textlink="">
      <xdr:nvSpPr>
        <xdr:cNvPr id="75" name="【図書館】&#10;有形固定資産減価償却率該当値テキスト">
          <a:extLst>
            <a:ext uri="{FF2B5EF4-FFF2-40B4-BE49-F238E27FC236}">
              <a16:creationId xmlns:a16="http://schemas.microsoft.com/office/drawing/2014/main" id="{6C7C5C76-EF06-4FC7-AA65-D2F4D218215F}"/>
            </a:ext>
          </a:extLst>
        </xdr:cNvPr>
        <xdr:cNvSpPr txBox="1"/>
      </xdr:nvSpPr>
      <xdr:spPr>
        <a:xfrm>
          <a:off x="4673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6" name="楕円 75">
          <a:extLst>
            <a:ext uri="{FF2B5EF4-FFF2-40B4-BE49-F238E27FC236}">
              <a16:creationId xmlns:a16="http://schemas.microsoft.com/office/drawing/2014/main" id="{0A35B0A5-3385-4B2F-B4C4-71435EF5EC2D}"/>
            </a:ext>
          </a:extLst>
        </xdr:cNvPr>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107224</xdr:rowOff>
    </xdr:to>
    <xdr:cxnSp macro="">
      <xdr:nvCxnSpPr>
        <xdr:cNvPr id="77" name="直線コネクタ 76">
          <a:extLst>
            <a:ext uri="{FF2B5EF4-FFF2-40B4-BE49-F238E27FC236}">
              <a16:creationId xmlns:a16="http://schemas.microsoft.com/office/drawing/2014/main" id="{C90EAA04-2982-4831-A263-1EAF9A601A6B}"/>
            </a:ext>
          </a:extLst>
        </xdr:cNvPr>
        <xdr:cNvCxnSpPr/>
      </xdr:nvCxnSpPr>
      <xdr:spPr>
        <a:xfrm>
          <a:off x="3797300" y="65896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8" name="楕円 77">
          <a:extLst>
            <a:ext uri="{FF2B5EF4-FFF2-40B4-BE49-F238E27FC236}">
              <a16:creationId xmlns:a16="http://schemas.microsoft.com/office/drawing/2014/main" id="{5ECC403E-1F70-4079-9291-ACDE2E505620}"/>
            </a:ext>
          </a:extLst>
        </xdr:cNvPr>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74567</xdr:rowOff>
    </xdr:to>
    <xdr:cxnSp macro="">
      <xdr:nvCxnSpPr>
        <xdr:cNvPr id="79" name="直線コネクタ 78">
          <a:extLst>
            <a:ext uri="{FF2B5EF4-FFF2-40B4-BE49-F238E27FC236}">
              <a16:creationId xmlns:a16="http://schemas.microsoft.com/office/drawing/2014/main" id="{E73CB948-335E-41BC-A217-638D5E74195B}"/>
            </a:ext>
          </a:extLst>
        </xdr:cNvPr>
        <xdr:cNvCxnSpPr/>
      </xdr:nvCxnSpPr>
      <xdr:spPr>
        <a:xfrm>
          <a:off x="2908300" y="65570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120106</xdr:rowOff>
    </xdr:from>
    <xdr:to>
      <xdr:col>10</xdr:col>
      <xdr:colOff>165100</xdr:colOff>
      <xdr:row>38</xdr:row>
      <xdr:rowOff>50256</xdr:rowOff>
    </xdr:to>
    <xdr:sp macro="" textlink="">
      <xdr:nvSpPr>
        <xdr:cNvPr id="80" name="楕円 79">
          <a:extLst>
            <a:ext uri="{FF2B5EF4-FFF2-40B4-BE49-F238E27FC236}">
              <a16:creationId xmlns:a16="http://schemas.microsoft.com/office/drawing/2014/main" id="{5DD0068F-A804-41E1-8CBE-52A0B877A264}"/>
            </a:ext>
          </a:extLst>
        </xdr:cNvPr>
        <xdr:cNvSpPr/>
      </xdr:nvSpPr>
      <xdr:spPr>
        <a:xfrm>
          <a:off x="1968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170906</xdr:rowOff>
    </xdr:from>
    <xdr:to>
      <xdr:col>15</xdr:col>
      <xdr:colOff>50800</xdr:colOff>
      <xdr:row>38</xdr:row>
      <xdr:rowOff>41910</xdr:rowOff>
    </xdr:to>
    <xdr:cxnSp macro="">
      <xdr:nvCxnSpPr>
        <xdr:cNvPr id="81" name="直線コネクタ 80">
          <a:extLst>
            <a:ext uri="{FF2B5EF4-FFF2-40B4-BE49-F238E27FC236}">
              <a16:creationId xmlns:a16="http://schemas.microsoft.com/office/drawing/2014/main" id="{BE513B15-D647-4F38-A959-77A74E6AFCC7}"/>
            </a:ext>
          </a:extLst>
        </xdr:cNvPr>
        <xdr:cNvCxnSpPr/>
      </xdr:nvCxnSpPr>
      <xdr:spPr>
        <a:xfrm>
          <a:off x="2019300" y="651455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110308</xdr:rowOff>
    </xdr:from>
    <xdr:to>
      <xdr:col>6</xdr:col>
      <xdr:colOff>38100</xdr:colOff>
      <xdr:row>38</xdr:row>
      <xdr:rowOff>40458</xdr:rowOff>
    </xdr:to>
    <xdr:sp macro="" textlink="">
      <xdr:nvSpPr>
        <xdr:cNvPr id="82" name="楕円 81">
          <a:extLst>
            <a:ext uri="{FF2B5EF4-FFF2-40B4-BE49-F238E27FC236}">
              <a16:creationId xmlns:a16="http://schemas.microsoft.com/office/drawing/2014/main" id="{B8445DCD-8F14-46FC-A2E7-CE7BF0B5154A}"/>
            </a:ext>
          </a:extLst>
        </xdr:cNvPr>
        <xdr:cNvSpPr/>
      </xdr:nvSpPr>
      <xdr:spPr>
        <a:xfrm>
          <a:off x="1079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161109</xdr:rowOff>
    </xdr:from>
    <xdr:to>
      <xdr:col>10</xdr:col>
      <xdr:colOff>114300</xdr:colOff>
      <xdr:row>37</xdr:row>
      <xdr:rowOff>170906</xdr:rowOff>
    </xdr:to>
    <xdr:cxnSp macro="">
      <xdr:nvCxnSpPr>
        <xdr:cNvPr id="83" name="直線コネクタ 82">
          <a:extLst>
            <a:ext uri="{FF2B5EF4-FFF2-40B4-BE49-F238E27FC236}">
              <a16:creationId xmlns:a16="http://schemas.microsoft.com/office/drawing/2014/main" id="{CF91D8E6-5EA2-4A57-8882-2E2DF2C30EC8}"/>
            </a:ext>
          </a:extLst>
        </xdr:cNvPr>
        <xdr:cNvCxnSpPr/>
      </xdr:nvCxnSpPr>
      <xdr:spPr>
        <a:xfrm>
          <a:off x="1130300" y="65047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D7E90185-B5DE-4666-AFBA-E0D13548A385}"/>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D9445807-4609-4CEC-B390-8936A13CDDF3}"/>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8A4D370B-B7C2-48F6-8373-1BA4DEFF77A7}"/>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21CB5DBF-369D-48F2-BABA-77866AF07FEF}"/>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116494</xdr:rowOff>
    </xdr:from>
    <xdr:ext cx="405111" cy="259045"/>
    <xdr:sp macro="" textlink="">
      <xdr:nvSpPr>
        <xdr:cNvPr id="88" name="n_1mainValue【図書館】&#10;有形固定資産減価償却率">
          <a:extLst>
            <a:ext uri="{FF2B5EF4-FFF2-40B4-BE49-F238E27FC236}">
              <a16:creationId xmlns:a16="http://schemas.microsoft.com/office/drawing/2014/main" id="{2CA41B78-C0D0-4BAE-921A-C035439D1F04}"/>
            </a:ext>
          </a:extLst>
        </xdr:cNvPr>
        <xdr:cNvSpPr txBox="1"/>
      </xdr:nvSpPr>
      <xdr:spPr>
        <a:xfrm>
          <a:off x="3582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9" name="n_2mainValue【図書館】&#10;有形固定資産減価償却率">
          <a:extLst>
            <a:ext uri="{FF2B5EF4-FFF2-40B4-BE49-F238E27FC236}">
              <a16:creationId xmlns:a16="http://schemas.microsoft.com/office/drawing/2014/main" id="{95CF36D0-B3BB-46E0-8789-6CB186A2345F}"/>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41383</xdr:rowOff>
    </xdr:from>
    <xdr:ext cx="405111" cy="259045"/>
    <xdr:sp macro="" textlink="">
      <xdr:nvSpPr>
        <xdr:cNvPr id="90" name="n_3mainValue【図書館】&#10;有形固定資産減価償却率">
          <a:extLst>
            <a:ext uri="{FF2B5EF4-FFF2-40B4-BE49-F238E27FC236}">
              <a16:creationId xmlns:a16="http://schemas.microsoft.com/office/drawing/2014/main" id="{DA172472-6A48-4EE4-993D-89B8767DFCB7}"/>
            </a:ext>
          </a:extLst>
        </xdr:cNvPr>
        <xdr:cNvSpPr txBox="1"/>
      </xdr:nvSpPr>
      <xdr:spPr>
        <a:xfrm>
          <a:off x="1816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31586</xdr:rowOff>
    </xdr:from>
    <xdr:ext cx="405111" cy="259045"/>
    <xdr:sp macro="" textlink="">
      <xdr:nvSpPr>
        <xdr:cNvPr id="91" name="n_4mainValue【図書館】&#10;有形固定資産減価償却率">
          <a:extLst>
            <a:ext uri="{FF2B5EF4-FFF2-40B4-BE49-F238E27FC236}">
              <a16:creationId xmlns:a16="http://schemas.microsoft.com/office/drawing/2014/main" id="{008B068D-735F-441D-A678-A54022F4D7C2}"/>
            </a:ext>
          </a:extLst>
        </xdr:cNvPr>
        <xdr:cNvSpPr txBox="1"/>
      </xdr:nvSpPr>
      <xdr:spPr>
        <a:xfrm>
          <a:off x="927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4A86899-6FA5-4C21-B28F-3A9A36DC9F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9E214B2-C691-42DB-A692-89BC54B46D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5366CE5-8398-4E5E-B5B5-E6A3DC9FA9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EBBCABD-7828-495A-A02C-7767B04771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957FAF1-9AB4-4D52-A15F-D0F0D2E24F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4659161-D0C7-4FA6-B182-07927EE32F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94C4D17-2014-46A8-AA18-AC92D653D8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1F26B72-78AF-424B-925A-9141AA030D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E987719-FA0B-4FF4-A470-34147CCD4F8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557BA33-227D-4C8F-BFA4-C2A84F6B3D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D3F3AEB-715F-4A0F-9E27-07787DD28E4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58FCE68-04ED-47B4-A8F5-4293A197825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771A96A-BD63-4966-A2EC-62F49529FED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2AD45C3-C2F0-4B72-9DC7-C77442A217D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9AEA096-F72B-4027-B0C4-A82E929A5AA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CAF3633-0B6D-4BC6-9E79-FC6E15A8B0F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C30CE0B-2665-496E-8256-A8A046CD564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8A74A3E-100E-4AB0-A9E9-5A8D2585717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B6B6977-B78F-4D3E-8D2E-82B9B2409C4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DA54036-7F81-43DA-AB06-C981FB83CA0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B2FEE1B-BBB7-4C9E-842E-AFC8CFC57BD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A8D3A18-BA61-4FE4-8B32-073625E28A0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F568E8C-205D-4889-B2B6-B4CCC21BBE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9C6E7DB1-7C6E-4A22-84F9-C087D5A27DC1}"/>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C60ADA56-503F-49AC-87BE-EE1487A1479C}"/>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2E515C7-C947-46A0-AE0C-A6E2B8A0A8C5}"/>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A516D79F-10FC-4BF9-97F3-DF8205D44C45}"/>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C44249EC-E59A-4953-85F3-BE943A2A55B1}"/>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8296C37F-C145-4D5D-8758-B3C180D6442D}"/>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A8B70730-79FC-45E2-B02D-DBA6E2FC6CD6}"/>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52C589B5-C3D2-4686-8313-2C111C011B12}"/>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7B7CA586-50A7-456A-91E0-4E16B9BF96AC}"/>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D250A270-C722-4051-9E8F-F57AC92F3AC8}"/>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7FFF61E0-1FCF-403A-A578-AF044277B441}"/>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AB972F2-AE58-4A87-8EB2-A2799ECACFD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CCF4CCF-6A85-48B2-9F14-C6B72B93F15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51B52ED-0051-46D6-B578-1F115F6F2E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E898186-BA8B-4F38-9C6D-FA102826C37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1726D38-4577-4763-8FCA-338041156B9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1" name="楕円 130">
          <a:extLst>
            <a:ext uri="{FF2B5EF4-FFF2-40B4-BE49-F238E27FC236}">
              <a16:creationId xmlns:a16="http://schemas.microsoft.com/office/drawing/2014/main" id="{C52890D2-24F8-4137-BBAB-35F8B6F52C85}"/>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2" name="【図書館】&#10;一人当たり面積該当値テキスト">
          <a:extLst>
            <a:ext uri="{FF2B5EF4-FFF2-40B4-BE49-F238E27FC236}">
              <a16:creationId xmlns:a16="http://schemas.microsoft.com/office/drawing/2014/main" id="{1565F04C-6894-4CEF-B070-8709EAB374B3}"/>
            </a:ext>
          </a:extLst>
        </xdr:cNvPr>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33" name="楕円 132">
          <a:extLst>
            <a:ext uri="{FF2B5EF4-FFF2-40B4-BE49-F238E27FC236}">
              <a16:creationId xmlns:a16="http://schemas.microsoft.com/office/drawing/2014/main" id="{7A96674C-6C3E-4A03-BA48-C48DAB63A312}"/>
            </a:ext>
          </a:extLst>
        </xdr:cNvPr>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88900</xdr:rowOff>
    </xdr:to>
    <xdr:cxnSp macro="">
      <xdr:nvCxnSpPr>
        <xdr:cNvPr id="134" name="直線コネクタ 133">
          <a:extLst>
            <a:ext uri="{FF2B5EF4-FFF2-40B4-BE49-F238E27FC236}">
              <a16:creationId xmlns:a16="http://schemas.microsoft.com/office/drawing/2014/main" id="{B2309140-C51F-4ECA-B102-430E4F9DFB77}"/>
            </a:ext>
          </a:extLst>
        </xdr:cNvPr>
        <xdr:cNvCxnSpPr/>
      </xdr:nvCxnSpPr>
      <xdr:spPr>
        <a:xfrm flipV="1">
          <a:off x="9639300" y="659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35" name="楕円 134">
          <a:extLst>
            <a:ext uri="{FF2B5EF4-FFF2-40B4-BE49-F238E27FC236}">
              <a16:creationId xmlns:a16="http://schemas.microsoft.com/office/drawing/2014/main" id="{DA2F2CE4-44AF-469E-AE19-905D609C87E5}"/>
            </a:ext>
          </a:extLst>
        </xdr:cNvPr>
        <xdr:cNvSpPr/>
      </xdr:nvSpPr>
      <xdr:spPr>
        <a:xfrm>
          <a:off x="8699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101600</xdr:rowOff>
    </xdr:to>
    <xdr:cxnSp macro="">
      <xdr:nvCxnSpPr>
        <xdr:cNvPr id="136" name="直線コネクタ 135">
          <a:extLst>
            <a:ext uri="{FF2B5EF4-FFF2-40B4-BE49-F238E27FC236}">
              <a16:creationId xmlns:a16="http://schemas.microsoft.com/office/drawing/2014/main" id="{EA37A6CC-436F-4CF8-B0E6-40FB84ED7301}"/>
            </a:ext>
          </a:extLst>
        </xdr:cNvPr>
        <xdr:cNvCxnSpPr/>
      </xdr:nvCxnSpPr>
      <xdr:spPr>
        <a:xfrm flipV="1">
          <a:off x="8750300" y="660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7" name="楕円 136">
          <a:extLst>
            <a:ext uri="{FF2B5EF4-FFF2-40B4-BE49-F238E27FC236}">
              <a16:creationId xmlns:a16="http://schemas.microsoft.com/office/drawing/2014/main" id="{10BC2F05-2743-4E5C-9096-5BE1214F9E35}"/>
            </a:ext>
          </a:extLst>
        </xdr:cNvPr>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101600</xdr:rowOff>
    </xdr:from>
    <xdr:to>
      <xdr:col>45</xdr:col>
      <xdr:colOff>177800</xdr:colOff>
      <xdr:row>38</xdr:row>
      <xdr:rowOff>114300</xdr:rowOff>
    </xdr:to>
    <xdr:cxnSp macro="">
      <xdr:nvCxnSpPr>
        <xdr:cNvPr id="138" name="直線コネクタ 137">
          <a:extLst>
            <a:ext uri="{FF2B5EF4-FFF2-40B4-BE49-F238E27FC236}">
              <a16:creationId xmlns:a16="http://schemas.microsoft.com/office/drawing/2014/main" id="{40937407-E809-4FEC-A331-66E662CE86A4}"/>
            </a:ext>
          </a:extLst>
        </xdr:cNvPr>
        <xdr:cNvCxnSpPr/>
      </xdr:nvCxnSpPr>
      <xdr:spPr>
        <a:xfrm flipV="1">
          <a:off x="7861300" y="661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39" name="楕円 138">
          <a:extLst>
            <a:ext uri="{FF2B5EF4-FFF2-40B4-BE49-F238E27FC236}">
              <a16:creationId xmlns:a16="http://schemas.microsoft.com/office/drawing/2014/main" id="{46650BBD-0C83-4825-85CF-766B4F01441B}"/>
            </a:ext>
          </a:extLst>
        </xdr:cNvPr>
        <xdr:cNvSpPr/>
      </xdr:nvSpPr>
      <xdr:spPr>
        <a:xfrm>
          <a:off x="692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114300</xdr:rowOff>
    </xdr:from>
    <xdr:to>
      <xdr:col>41</xdr:col>
      <xdr:colOff>50800</xdr:colOff>
      <xdr:row>38</xdr:row>
      <xdr:rowOff>114300</xdr:rowOff>
    </xdr:to>
    <xdr:cxnSp macro="">
      <xdr:nvCxnSpPr>
        <xdr:cNvPr id="140" name="直線コネクタ 139">
          <a:extLst>
            <a:ext uri="{FF2B5EF4-FFF2-40B4-BE49-F238E27FC236}">
              <a16:creationId xmlns:a16="http://schemas.microsoft.com/office/drawing/2014/main" id="{D9B46D58-4497-4101-87EE-BB5F4D0346DD}"/>
            </a:ext>
          </a:extLst>
        </xdr:cNvPr>
        <xdr:cNvCxnSpPr/>
      </xdr:nvCxnSpPr>
      <xdr:spPr>
        <a:xfrm>
          <a:off x="6972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858A7ED-4FE5-496A-A01F-E6AC8D82565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FD261C03-D2E3-4A88-AE1D-B7E76D0BC0FD}"/>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86E23536-42D4-4F0A-8935-E6D907BDDC01}"/>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B5C40589-69B7-4245-BB81-AF14E86F2062}"/>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156227</xdr:rowOff>
    </xdr:from>
    <xdr:ext cx="469744" cy="259045"/>
    <xdr:sp macro="" textlink="">
      <xdr:nvSpPr>
        <xdr:cNvPr id="145" name="n_1mainValue【図書館】&#10;一人当たり面積">
          <a:extLst>
            <a:ext uri="{FF2B5EF4-FFF2-40B4-BE49-F238E27FC236}">
              <a16:creationId xmlns:a16="http://schemas.microsoft.com/office/drawing/2014/main" id="{678BF49B-3A70-4A61-9E07-680B5E30EEB6}"/>
            </a:ext>
          </a:extLst>
        </xdr:cNvPr>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6" name="n_2mainValue【図書館】&#10;一人当たり面積">
          <a:extLst>
            <a:ext uri="{FF2B5EF4-FFF2-40B4-BE49-F238E27FC236}">
              <a16:creationId xmlns:a16="http://schemas.microsoft.com/office/drawing/2014/main" id="{C2857357-BA43-4719-8E6C-CAE4AF9EA6FE}"/>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7" name="n_3mainValue【図書館】&#10;一人当たり面積">
          <a:extLst>
            <a:ext uri="{FF2B5EF4-FFF2-40B4-BE49-F238E27FC236}">
              <a16:creationId xmlns:a16="http://schemas.microsoft.com/office/drawing/2014/main" id="{C88A5E89-424E-4C18-AE0D-4B22BA3B0BBA}"/>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8" name="n_4mainValue【図書館】&#10;一人当たり面積">
          <a:extLst>
            <a:ext uri="{FF2B5EF4-FFF2-40B4-BE49-F238E27FC236}">
              <a16:creationId xmlns:a16="http://schemas.microsoft.com/office/drawing/2014/main" id="{AC9B37FD-5D6F-4621-BD8D-51FF7409E96D}"/>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7A07288-896E-4268-AE55-9071647124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AA50EC4-7F56-4BD4-B4B3-A269E5275B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206DA4C-86CF-46ED-AA83-F065BD4801F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294499-9F13-4D9F-8805-5E4FA7C9C0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5145FFE-E89C-46AA-8440-A3997E7FE2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F8AB510-693D-4AFF-B0D2-996DD555F5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A725C05-34EF-4E95-990D-B32B02E878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CD4EF6C-0431-4302-85BF-89FD7A56C1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0F58836-F946-4E3B-BC9C-2090A5FB68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D5DDFBF-DC58-4112-AC85-5D9138B14CA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C19D17E-B65B-41AB-9DA2-6AC12FE317A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CF02E38-75BC-402E-8885-E1CE2532DB2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3CE8E8D-8729-42F8-AEE4-473D0BF8F57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795E16B-6572-4500-A1A0-7061AE1AD36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D2E1BF7-DDCB-4B51-930C-DBC10040042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C1CC883-A96F-4C7A-B42D-58BBF9BA23A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68963EE-60B3-4F17-94D6-4EEF3E97CC5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03C8FE5-6926-481B-83E9-EA9FCC34360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2D5E84E-CC8A-4E37-8E70-7EB31721347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A27E9F0-F565-4B26-98C6-181080BAFA6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E1AEC46-D708-4D69-8CE4-585D8D3BE68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C9B4054-ACFB-413D-B78E-9700AD6FD7B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009804C-C7AD-4CF1-BC8A-E9924B26C20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8FB81E9-53B6-4AD9-9AB6-51631AF3DB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579C9038-C3EE-4969-B17C-CF6104B0A9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90F83CD5-6A7E-4BA1-B55A-F3DDA87ADB01}"/>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82995579-74C1-41DA-9EA1-FEFEEA4D316A}"/>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1B124B42-A51C-42B4-A0AF-2E485E921208}"/>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C53FEED4-CA1D-44B0-815B-8150EBB27AF9}"/>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7F7A1B12-3F86-4B6D-8DB6-F784F17F1B76}"/>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5C303381-BD77-4CE7-A775-88EAADBBD2C1}"/>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5FB2901F-CDF1-48F8-B952-276D7A224C34}"/>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6D92235F-B27D-42F3-88E3-6FB90F83307D}"/>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8A23C0F-84FE-429C-B5B2-B367B0AAF1C3}"/>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71191100-CE68-47D6-B0C8-03999EE3A605}"/>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F47578D2-5506-45A4-AB9F-2B5FCD9808B3}"/>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0383873-2BAC-44C2-83CB-61378F9396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F78A47A-B414-4BD9-BD13-4A51723AF5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CC222B1-356F-4996-8672-CFEE4FD510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8A457BF-05F0-4A92-A99A-63912EF224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BD94A78-18F2-4980-A2CA-217388E7DD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48804</xdr:rowOff>
    </xdr:from>
    <xdr:to>
      <xdr:col>24</xdr:col>
      <xdr:colOff>114300</xdr:colOff>
      <xdr:row>62</xdr:row>
      <xdr:rowOff>150404</xdr:rowOff>
    </xdr:to>
    <xdr:sp macro="" textlink="">
      <xdr:nvSpPr>
        <xdr:cNvPr id="190" name="楕円 189">
          <a:extLst>
            <a:ext uri="{FF2B5EF4-FFF2-40B4-BE49-F238E27FC236}">
              <a16:creationId xmlns:a16="http://schemas.microsoft.com/office/drawing/2014/main" id="{B2059174-3BD9-451D-B75D-7B380DC0BE7F}"/>
            </a:ext>
          </a:extLst>
        </xdr:cNvPr>
        <xdr:cNvSpPr/>
      </xdr:nvSpPr>
      <xdr:spPr>
        <a:xfrm>
          <a:off x="4584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27231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649942F8-4ECE-4697-8A82-2B7AF86C28EA}"/>
            </a:ext>
          </a:extLst>
        </xdr:cNvPr>
        <xdr:cNvSpPr txBox="1"/>
      </xdr:nvSpPr>
      <xdr:spPr>
        <a:xfrm>
          <a:off x="4673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11249</xdr:rowOff>
    </xdr:from>
    <xdr:to>
      <xdr:col>20</xdr:col>
      <xdr:colOff>38100</xdr:colOff>
      <xdr:row>62</xdr:row>
      <xdr:rowOff>112849</xdr:rowOff>
    </xdr:to>
    <xdr:sp macro="" textlink="">
      <xdr:nvSpPr>
        <xdr:cNvPr id="192" name="楕円 191">
          <a:extLst>
            <a:ext uri="{FF2B5EF4-FFF2-40B4-BE49-F238E27FC236}">
              <a16:creationId xmlns:a16="http://schemas.microsoft.com/office/drawing/2014/main" id="{B7419E40-E905-4CAF-B1C8-35C1961A5C6C}"/>
            </a:ext>
          </a:extLst>
        </xdr:cNvPr>
        <xdr:cNvSpPr/>
      </xdr:nvSpPr>
      <xdr:spPr>
        <a:xfrm>
          <a:off x="3746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62049</xdr:rowOff>
    </xdr:from>
    <xdr:to>
      <xdr:col>24</xdr:col>
      <xdr:colOff>63500</xdr:colOff>
      <xdr:row>62</xdr:row>
      <xdr:rowOff>99604</xdr:rowOff>
    </xdr:to>
    <xdr:cxnSp macro="">
      <xdr:nvCxnSpPr>
        <xdr:cNvPr id="193" name="直線コネクタ 192">
          <a:extLst>
            <a:ext uri="{FF2B5EF4-FFF2-40B4-BE49-F238E27FC236}">
              <a16:creationId xmlns:a16="http://schemas.microsoft.com/office/drawing/2014/main" id="{7FC58891-714B-45AB-8EA5-0C357BA33FC7}"/>
            </a:ext>
          </a:extLst>
        </xdr:cNvPr>
        <xdr:cNvCxnSpPr/>
      </xdr:nvCxnSpPr>
      <xdr:spPr>
        <a:xfrm>
          <a:off x="3797300" y="1069194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4" name="楕円 193">
          <a:extLst>
            <a:ext uri="{FF2B5EF4-FFF2-40B4-BE49-F238E27FC236}">
              <a16:creationId xmlns:a16="http://schemas.microsoft.com/office/drawing/2014/main" id="{52858EA4-160F-42AA-BE2F-0D8ACF2646CB}"/>
            </a:ext>
          </a:extLst>
        </xdr:cNvPr>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62</xdr:row>
      <xdr:rowOff>62049</xdr:rowOff>
    </xdr:to>
    <xdr:cxnSp macro="">
      <xdr:nvCxnSpPr>
        <xdr:cNvPr id="195" name="直線コネクタ 194">
          <a:extLst>
            <a:ext uri="{FF2B5EF4-FFF2-40B4-BE49-F238E27FC236}">
              <a16:creationId xmlns:a16="http://schemas.microsoft.com/office/drawing/2014/main" id="{C6ACB916-9219-4CD8-AB4C-92ED02352CFA}"/>
            </a:ext>
          </a:extLst>
        </xdr:cNvPr>
        <xdr:cNvCxnSpPr/>
      </xdr:nvCxnSpPr>
      <xdr:spPr>
        <a:xfrm>
          <a:off x="2908300" y="106788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145143</xdr:rowOff>
    </xdr:from>
    <xdr:to>
      <xdr:col>10</xdr:col>
      <xdr:colOff>165100</xdr:colOff>
      <xdr:row>62</xdr:row>
      <xdr:rowOff>75293</xdr:rowOff>
    </xdr:to>
    <xdr:sp macro="" textlink="">
      <xdr:nvSpPr>
        <xdr:cNvPr id="196" name="楕円 195">
          <a:extLst>
            <a:ext uri="{FF2B5EF4-FFF2-40B4-BE49-F238E27FC236}">
              <a16:creationId xmlns:a16="http://schemas.microsoft.com/office/drawing/2014/main" id="{0EAADA06-6B81-457D-BDAE-65B06F740967}"/>
            </a:ext>
          </a:extLst>
        </xdr:cNvPr>
        <xdr:cNvSpPr/>
      </xdr:nvSpPr>
      <xdr:spPr>
        <a:xfrm>
          <a:off x="1968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24493</xdr:rowOff>
    </xdr:from>
    <xdr:to>
      <xdr:col>15</xdr:col>
      <xdr:colOff>50800</xdr:colOff>
      <xdr:row>62</xdr:row>
      <xdr:rowOff>48985</xdr:rowOff>
    </xdr:to>
    <xdr:cxnSp macro="">
      <xdr:nvCxnSpPr>
        <xdr:cNvPr id="197" name="直線コネクタ 196">
          <a:extLst>
            <a:ext uri="{FF2B5EF4-FFF2-40B4-BE49-F238E27FC236}">
              <a16:creationId xmlns:a16="http://schemas.microsoft.com/office/drawing/2014/main" id="{C305B11B-61E8-4D2F-BFDF-168E155A78DF}"/>
            </a:ext>
          </a:extLst>
        </xdr:cNvPr>
        <xdr:cNvCxnSpPr/>
      </xdr:nvCxnSpPr>
      <xdr:spPr>
        <a:xfrm>
          <a:off x="2019300" y="106543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120650</xdr:rowOff>
    </xdr:from>
    <xdr:to>
      <xdr:col>6</xdr:col>
      <xdr:colOff>38100</xdr:colOff>
      <xdr:row>62</xdr:row>
      <xdr:rowOff>50800</xdr:rowOff>
    </xdr:to>
    <xdr:sp macro="" textlink="">
      <xdr:nvSpPr>
        <xdr:cNvPr id="198" name="楕円 197">
          <a:extLst>
            <a:ext uri="{FF2B5EF4-FFF2-40B4-BE49-F238E27FC236}">
              <a16:creationId xmlns:a16="http://schemas.microsoft.com/office/drawing/2014/main" id="{1BC4F51A-2E11-44B9-AB41-BD8711472C10}"/>
            </a:ext>
          </a:extLst>
        </xdr:cNvPr>
        <xdr:cNvSpPr/>
      </xdr:nvSpPr>
      <xdr:spPr>
        <a:xfrm>
          <a:off x="107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0</xdr:rowOff>
    </xdr:from>
    <xdr:to>
      <xdr:col>10</xdr:col>
      <xdr:colOff>114300</xdr:colOff>
      <xdr:row>62</xdr:row>
      <xdr:rowOff>24493</xdr:rowOff>
    </xdr:to>
    <xdr:cxnSp macro="">
      <xdr:nvCxnSpPr>
        <xdr:cNvPr id="199" name="直線コネクタ 198">
          <a:extLst>
            <a:ext uri="{FF2B5EF4-FFF2-40B4-BE49-F238E27FC236}">
              <a16:creationId xmlns:a16="http://schemas.microsoft.com/office/drawing/2014/main" id="{127D2458-1EE6-4FE7-A68C-3E53394BD16F}"/>
            </a:ext>
          </a:extLst>
        </xdr:cNvPr>
        <xdr:cNvCxnSpPr/>
      </xdr:nvCxnSpPr>
      <xdr:spPr>
        <a:xfrm>
          <a:off x="1130300" y="1062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3FBCA0A8-5440-4C80-9970-27AA24C3565C}"/>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E7FFC89D-01A4-49FA-81BB-8B35DF6DE67F}"/>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67F31F59-6FAA-4E06-832D-CCA4EB7AE18D}"/>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7BE75322-A6D2-40AC-91C7-1C5114386232}"/>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103976</xdr:rowOff>
    </xdr:from>
    <xdr:ext cx="405111" cy="259045"/>
    <xdr:sp macro="" textlink="">
      <xdr:nvSpPr>
        <xdr:cNvPr id="204" name="n_1mainValue【体育館・プール】&#10;有形固定資産減価償却率">
          <a:extLst>
            <a:ext uri="{FF2B5EF4-FFF2-40B4-BE49-F238E27FC236}">
              <a16:creationId xmlns:a16="http://schemas.microsoft.com/office/drawing/2014/main" id="{AEEE86A4-513A-4ABC-A1AC-4C12356F152A}"/>
            </a:ext>
          </a:extLst>
        </xdr:cNvPr>
        <xdr:cNvSpPr txBox="1"/>
      </xdr:nvSpPr>
      <xdr:spPr>
        <a:xfrm>
          <a:off x="3582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5" name="n_2mainValue【体育館・プール】&#10;有形固定資産減価償却率">
          <a:extLst>
            <a:ext uri="{FF2B5EF4-FFF2-40B4-BE49-F238E27FC236}">
              <a16:creationId xmlns:a16="http://schemas.microsoft.com/office/drawing/2014/main" id="{18F769F9-49D7-48FB-8458-5FA8519D5EED}"/>
            </a:ext>
          </a:extLst>
        </xdr:cNvPr>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66420</xdr:rowOff>
    </xdr:from>
    <xdr:ext cx="405111" cy="259045"/>
    <xdr:sp macro="" textlink="">
      <xdr:nvSpPr>
        <xdr:cNvPr id="206" name="n_3mainValue【体育館・プール】&#10;有形固定資産減価償却率">
          <a:extLst>
            <a:ext uri="{FF2B5EF4-FFF2-40B4-BE49-F238E27FC236}">
              <a16:creationId xmlns:a16="http://schemas.microsoft.com/office/drawing/2014/main" id="{81C5A550-AF7C-46B6-AA48-2046AA14994D}"/>
            </a:ext>
          </a:extLst>
        </xdr:cNvPr>
        <xdr:cNvSpPr txBox="1"/>
      </xdr:nvSpPr>
      <xdr:spPr>
        <a:xfrm>
          <a:off x="1816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7" name="n_4mainValue【体育館・プール】&#10;有形固定資産減価償却率">
          <a:extLst>
            <a:ext uri="{FF2B5EF4-FFF2-40B4-BE49-F238E27FC236}">
              <a16:creationId xmlns:a16="http://schemas.microsoft.com/office/drawing/2014/main" id="{5E5CAB91-512F-481A-9566-D4F223B0017C}"/>
            </a:ext>
          </a:extLst>
        </xdr:cNvPr>
        <xdr:cNvSpPr txBox="1"/>
      </xdr:nvSpPr>
      <xdr:spPr>
        <a:xfrm>
          <a:off x="927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A54F2AB-639F-4F39-9C8A-F00E9E7FBC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871797C-83CD-494E-B98C-A9D88505DD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A53E0D5-13E2-4534-A8FA-23B6655EF5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736E4C3-68E4-43B7-BE67-4741CD1E54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DB28203-4ECA-4F2E-A39F-7D26720C4A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4BFCE09-5334-4D27-8A40-99FE99D22EF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4FAA89ED-5C2E-4AD8-A3E0-3B2B1C9297F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0075B16-F301-4E6E-A883-0A7F245E16F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BA4E6E2-239D-4A02-9503-17D9AA6B02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9FFECFF-C5FA-4017-858F-CDE5044D1A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EC501CB-B035-4ED5-B843-AC918F8A488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F1C47539-6B83-4ADE-A7A6-3A818D7C670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96304FA-26E5-4811-8F45-CD6F8A149A1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22BCAA37-1F0B-4D54-8D8D-E089C5A8659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5348548-E760-4A6A-ABE1-1F0BA412B89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B24F3DDE-2B0E-4F34-B92B-7C9FFF420D5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756AD41-0F2F-4CD7-B1D4-B47092A717B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68AB92D9-FBBB-4273-A6A6-4B34AADBCF2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ADA78243-C55E-43AF-B78A-B3B38E044FA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86F1A9AA-08A7-45F5-AFBB-CC828612B8E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E5239D8-456B-483B-82D0-79996D96A0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7FEB5B1-0E42-466C-A472-823BF0725CE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B1785EE-DE1B-486D-BC5B-E0A83B8730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FC7DA73D-EE64-42C4-A80F-6EB3F1ABE6DE}"/>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516F8930-6339-4DA9-B675-410A8FEC187A}"/>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23A9D6E8-66B5-4ED3-9FD7-E2D8B96C03CA}"/>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F8CB85A4-6DAF-45E2-8FE6-26219AB83409}"/>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8A26D3C6-1A89-498F-916C-5AF46D8BB7B9}"/>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A32D7F66-60C8-4F01-8B85-B57825E3CED8}"/>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76A2C0B8-5241-4D10-8F9D-26016F6B94AD}"/>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3FA10F15-1F7D-4437-BA6D-F25154841C4F}"/>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FC9090B-4664-4B63-9F12-7540DD1E50F8}"/>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C9317322-0021-4FA6-8EB7-4D72FE8DEE81}"/>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D24A89D9-1399-4D0A-AA38-B09D6FED6AD0}"/>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46383AB-235D-4AFD-99F9-57119575098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FD68D7A-CB5A-4BEA-AFB8-0FDC21931A2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1115633-3FD3-45B2-AE41-F1AD50560E7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F28715A-5651-41C1-9902-2659158F4C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8E3BBD9-6B6D-40E2-9981-FEFA2DFF6B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80645</xdr:rowOff>
    </xdr:from>
    <xdr:to>
      <xdr:col>55</xdr:col>
      <xdr:colOff>50800</xdr:colOff>
      <xdr:row>62</xdr:row>
      <xdr:rowOff>10795</xdr:rowOff>
    </xdr:to>
    <xdr:sp macro="" textlink="">
      <xdr:nvSpPr>
        <xdr:cNvPr id="247" name="楕円 246">
          <a:extLst>
            <a:ext uri="{FF2B5EF4-FFF2-40B4-BE49-F238E27FC236}">
              <a16:creationId xmlns:a16="http://schemas.microsoft.com/office/drawing/2014/main" id="{3FA5F1E6-7937-4016-8183-C1ECC4276C2C}"/>
            </a:ext>
          </a:extLst>
        </xdr:cNvPr>
        <xdr:cNvSpPr/>
      </xdr:nvSpPr>
      <xdr:spPr>
        <a:xfrm>
          <a:off x="10426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103522</xdr:rowOff>
    </xdr:from>
    <xdr:ext cx="469744" cy="259045"/>
    <xdr:sp macro="" textlink="">
      <xdr:nvSpPr>
        <xdr:cNvPr id="248" name="【体育館・プール】&#10;一人当たり面積該当値テキスト">
          <a:extLst>
            <a:ext uri="{FF2B5EF4-FFF2-40B4-BE49-F238E27FC236}">
              <a16:creationId xmlns:a16="http://schemas.microsoft.com/office/drawing/2014/main" id="{66B84F67-4306-4487-9597-AB45CB30B042}"/>
            </a:ext>
          </a:extLst>
        </xdr:cNvPr>
        <xdr:cNvSpPr txBox="1"/>
      </xdr:nvSpPr>
      <xdr:spPr>
        <a:xfrm>
          <a:off x="10515600"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88265</xdr:rowOff>
    </xdr:from>
    <xdr:to>
      <xdr:col>50</xdr:col>
      <xdr:colOff>165100</xdr:colOff>
      <xdr:row>62</xdr:row>
      <xdr:rowOff>18415</xdr:rowOff>
    </xdr:to>
    <xdr:sp macro="" textlink="">
      <xdr:nvSpPr>
        <xdr:cNvPr id="249" name="楕円 248">
          <a:extLst>
            <a:ext uri="{FF2B5EF4-FFF2-40B4-BE49-F238E27FC236}">
              <a16:creationId xmlns:a16="http://schemas.microsoft.com/office/drawing/2014/main" id="{1E0036E2-35DD-4EE4-AA2E-AD7CA55EA292}"/>
            </a:ext>
          </a:extLst>
        </xdr:cNvPr>
        <xdr:cNvSpPr/>
      </xdr:nvSpPr>
      <xdr:spPr>
        <a:xfrm>
          <a:off x="9588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131445</xdr:rowOff>
    </xdr:from>
    <xdr:to>
      <xdr:col>55</xdr:col>
      <xdr:colOff>0</xdr:colOff>
      <xdr:row>61</xdr:row>
      <xdr:rowOff>139065</xdr:rowOff>
    </xdr:to>
    <xdr:cxnSp macro="">
      <xdr:nvCxnSpPr>
        <xdr:cNvPr id="250" name="直線コネクタ 249">
          <a:extLst>
            <a:ext uri="{FF2B5EF4-FFF2-40B4-BE49-F238E27FC236}">
              <a16:creationId xmlns:a16="http://schemas.microsoft.com/office/drawing/2014/main" id="{0D572DF3-D0F8-429C-8F8B-FC2D7676061D}"/>
            </a:ext>
          </a:extLst>
        </xdr:cNvPr>
        <xdr:cNvCxnSpPr/>
      </xdr:nvCxnSpPr>
      <xdr:spPr>
        <a:xfrm flipV="1">
          <a:off x="9639300" y="105898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93980</xdr:rowOff>
    </xdr:from>
    <xdr:to>
      <xdr:col>46</xdr:col>
      <xdr:colOff>38100</xdr:colOff>
      <xdr:row>62</xdr:row>
      <xdr:rowOff>24130</xdr:rowOff>
    </xdr:to>
    <xdr:sp macro="" textlink="">
      <xdr:nvSpPr>
        <xdr:cNvPr id="251" name="楕円 250">
          <a:extLst>
            <a:ext uri="{FF2B5EF4-FFF2-40B4-BE49-F238E27FC236}">
              <a16:creationId xmlns:a16="http://schemas.microsoft.com/office/drawing/2014/main" id="{5890534D-F717-49A7-AF35-13D70DF98E12}"/>
            </a:ext>
          </a:extLst>
        </xdr:cNvPr>
        <xdr:cNvSpPr/>
      </xdr:nvSpPr>
      <xdr:spPr>
        <a:xfrm>
          <a:off x="8699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139065</xdr:rowOff>
    </xdr:from>
    <xdr:to>
      <xdr:col>50</xdr:col>
      <xdr:colOff>114300</xdr:colOff>
      <xdr:row>61</xdr:row>
      <xdr:rowOff>144780</xdr:rowOff>
    </xdr:to>
    <xdr:cxnSp macro="">
      <xdr:nvCxnSpPr>
        <xdr:cNvPr id="252" name="直線コネクタ 251">
          <a:extLst>
            <a:ext uri="{FF2B5EF4-FFF2-40B4-BE49-F238E27FC236}">
              <a16:creationId xmlns:a16="http://schemas.microsoft.com/office/drawing/2014/main" id="{A139F384-F4DE-4616-989D-AD33E9EE0632}"/>
            </a:ext>
          </a:extLst>
        </xdr:cNvPr>
        <xdr:cNvCxnSpPr/>
      </xdr:nvCxnSpPr>
      <xdr:spPr>
        <a:xfrm flipV="1">
          <a:off x="8750300" y="105975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99695</xdr:rowOff>
    </xdr:from>
    <xdr:to>
      <xdr:col>41</xdr:col>
      <xdr:colOff>101600</xdr:colOff>
      <xdr:row>62</xdr:row>
      <xdr:rowOff>29845</xdr:rowOff>
    </xdr:to>
    <xdr:sp macro="" textlink="">
      <xdr:nvSpPr>
        <xdr:cNvPr id="253" name="楕円 252">
          <a:extLst>
            <a:ext uri="{FF2B5EF4-FFF2-40B4-BE49-F238E27FC236}">
              <a16:creationId xmlns:a16="http://schemas.microsoft.com/office/drawing/2014/main" id="{D71DB0C6-ABEE-44BC-8E48-9F1438121A3B}"/>
            </a:ext>
          </a:extLst>
        </xdr:cNvPr>
        <xdr:cNvSpPr/>
      </xdr:nvSpPr>
      <xdr:spPr>
        <a:xfrm>
          <a:off x="7810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144780</xdr:rowOff>
    </xdr:from>
    <xdr:to>
      <xdr:col>45</xdr:col>
      <xdr:colOff>177800</xdr:colOff>
      <xdr:row>61</xdr:row>
      <xdr:rowOff>150495</xdr:rowOff>
    </xdr:to>
    <xdr:cxnSp macro="">
      <xdr:nvCxnSpPr>
        <xdr:cNvPr id="254" name="直線コネクタ 253">
          <a:extLst>
            <a:ext uri="{FF2B5EF4-FFF2-40B4-BE49-F238E27FC236}">
              <a16:creationId xmlns:a16="http://schemas.microsoft.com/office/drawing/2014/main" id="{CF98933A-4495-40DE-927C-AAEB8F0E6FCF}"/>
            </a:ext>
          </a:extLst>
        </xdr:cNvPr>
        <xdr:cNvCxnSpPr/>
      </xdr:nvCxnSpPr>
      <xdr:spPr>
        <a:xfrm flipV="1">
          <a:off x="7861300" y="1060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55" name="楕円 254">
          <a:extLst>
            <a:ext uri="{FF2B5EF4-FFF2-40B4-BE49-F238E27FC236}">
              <a16:creationId xmlns:a16="http://schemas.microsoft.com/office/drawing/2014/main" id="{ADC1AF4E-D891-462A-B6D0-921257CC5382}"/>
            </a:ext>
          </a:extLst>
        </xdr:cNvPr>
        <xdr:cNvSpPr/>
      </xdr:nvSpPr>
      <xdr:spPr>
        <a:xfrm>
          <a:off x="6921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150495</xdr:rowOff>
    </xdr:from>
    <xdr:to>
      <xdr:col>41</xdr:col>
      <xdr:colOff>50800</xdr:colOff>
      <xdr:row>62</xdr:row>
      <xdr:rowOff>40005</xdr:rowOff>
    </xdr:to>
    <xdr:cxnSp macro="">
      <xdr:nvCxnSpPr>
        <xdr:cNvPr id="256" name="直線コネクタ 255">
          <a:extLst>
            <a:ext uri="{FF2B5EF4-FFF2-40B4-BE49-F238E27FC236}">
              <a16:creationId xmlns:a16="http://schemas.microsoft.com/office/drawing/2014/main" id="{3FCA1165-269E-4097-94A2-08E3C7EB4B34}"/>
            </a:ext>
          </a:extLst>
        </xdr:cNvPr>
        <xdr:cNvCxnSpPr/>
      </xdr:nvCxnSpPr>
      <xdr:spPr>
        <a:xfrm flipV="1">
          <a:off x="6972300" y="106089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a:extLst>
            <a:ext uri="{FF2B5EF4-FFF2-40B4-BE49-F238E27FC236}">
              <a16:creationId xmlns:a16="http://schemas.microsoft.com/office/drawing/2014/main" id="{30D14D5F-5889-462E-963F-DD93E25AF1BB}"/>
            </a:ext>
          </a:extLst>
        </xdr:cNvPr>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a:extLst>
            <a:ext uri="{FF2B5EF4-FFF2-40B4-BE49-F238E27FC236}">
              <a16:creationId xmlns:a16="http://schemas.microsoft.com/office/drawing/2014/main" id="{A8E3BF12-946A-436D-AACA-FE7015CE800D}"/>
            </a:ext>
          </a:extLst>
        </xdr:cNvPr>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59" name="n_3aveValue【体育館・プール】&#10;一人当たり面積">
          <a:extLst>
            <a:ext uri="{FF2B5EF4-FFF2-40B4-BE49-F238E27FC236}">
              <a16:creationId xmlns:a16="http://schemas.microsoft.com/office/drawing/2014/main" id="{FFDB8E00-22C2-4986-BB4C-88E2B1E481A2}"/>
            </a:ext>
          </a:extLst>
        </xdr:cNvPr>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60F2FD7D-9957-4AFB-8D4D-C773836E2456}"/>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34942</xdr:rowOff>
    </xdr:from>
    <xdr:ext cx="469744" cy="259045"/>
    <xdr:sp macro="" textlink="">
      <xdr:nvSpPr>
        <xdr:cNvPr id="261" name="n_1mainValue【体育館・プール】&#10;一人当たり面積">
          <a:extLst>
            <a:ext uri="{FF2B5EF4-FFF2-40B4-BE49-F238E27FC236}">
              <a16:creationId xmlns:a16="http://schemas.microsoft.com/office/drawing/2014/main" id="{5635B666-DF12-4F84-81E6-E1EB7FAE5F0C}"/>
            </a:ext>
          </a:extLst>
        </xdr:cNvPr>
        <xdr:cNvSpPr txBox="1"/>
      </xdr:nvSpPr>
      <xdr:spPr>
        <a:xfrm>
          <a:off x="9391727" y="103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62" name="n_2mainValue【体育館・プール】&#10;一人当たり面積">
          <a:extLst>
            <a:ext uri="{FF2B5EF4-FFF2-40B4-BE49-F238E27FC236}">
              <a16:creationId xmlns:a16="http://schemas.microsoft.com/office/drawing/2014/main" id="{03B9B6E9-2ADC-4424-A614-DD3C61D1A36E}"/>
            </a:ext>
          </a:extLst>
        </xdr:cNvPr>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46372</xdr:rowOff>
    </xdr:from>
    <xdr:ext cx="469744" cy="259045"/>
    <xdr:sp macro="" textlink="">
      <xdr:nvSpPr>
        <xdr:cNvPr id="263" name="n_3mainValue【体育館・プール】&#10;一人当たり面積">
          <a:extLst>
            <a:ext uri="{FF2B5EF4-FFF2-40B4-BE49-F238E27FC236}">
              <a16:creationId xmlns:a16="http://schemas.microsoft.com/office/drawing/2014/main" id="{BDF44C29-8DF2-4C6C-9BCB-929F696E6CD2}"/>
            </a:ext>
          </a:extLst>
        </xdr:cNvPr>
        <xdr:cNvSpPr txBox="1"/>
      </xdr:nvSpPr>
      <xdr:spPr>
        <a:xfrm>
          <a:off x="76264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81932</xdr:rowOff>
    </xdr:from>
    <xdr:ext cx="469744" cy="259045"/>
    <xdr:sp macro="" textlink="">
      <xdr:nvSpPr>
        <xdr:cNvPr id="264" name="n_4mainValue【体育館・プール】&#10;一人当たり面積">
          <a:extLst>
            <a:ext uri="{FF2B5EF4-FFF2-40B4-BE49-F238E27FC236}">
              <a16:creationId xmlns:a16="http://schemas.microsoft.com/office/drawing/2014/main" id="{A3A22EE7-5687-40D5-9A99-E9AE11FFA6F3}"/>
            </a:ext>
          </a:extLst>
        </xdr:cNvPr>
        <xdr:cNvSpPr txBox="1"/>
      </xdr:nvSpPr>
      <xdr:spPr>
        <a:xfrm>
          <a:off x="6737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B9FABFD-3002-409D-94A2-6CB2BD2CBE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D2773B2-7DE8-4550-BB29-3280A912F7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810659E-8F62-4DB8-A9C5-822903984BF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EBCF525-A87C-46AD-8C23-D5E0618FB0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74F63CD-6596-42CD-9B02-81B233D179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E79F96D-6E7C-4FFF-B3CD-04CAA01825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6C091AD-5C99-4764-BF77-8584A3DC0D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14F1D2A-10C9-4E40-B024-35D078C20D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28C0288-F15B-4E73-B5F6-E27B940B21A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16DB903-923E-4BA0-93E5-F91DA9B333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A3CF27B-9F21-45AC-B908-8AAF13194B3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3E6A7F2-CA9D-40BF-964A-A23C6596D4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93C893E1-884A-45B2-8471-83F077D0A7C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3FF3005-F88F-406F-8D70-2B0BE4F093E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9925ADD7-4900-4D00-A198-9BE2B6ECEF3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2BF065F-FCCE-44CC-954E-6F6491331F9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0D1659C-002D-4BA8-85B9-71C219673F2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13FB0940-800B-4530-A614-9E4ADDD5157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C37AA629-7E4F-4492-A9BA-961EB1C278C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DF86EFF-8CEA-4708-9DA2-98738CD7728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A18A444-F2A5-4887-8AC9-8F6DF5B427E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01D3A67-BDB8-4E39-8D84-4DBB7241205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6DB69528-B9C7-4F5E-9B93-81FCD3C2805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30EF92C3-1648-4F5F-82FC-AC41552C00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F70ADD05-A437-4E40-B632-BC296F324B77}"/>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D99DE242-0AA8-4378-BE95-9EF0F7293D03}"/>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11663CFA-6C46-494A-B660-325D94629908}"/>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B38943DE-B076-4969-9345-8C7C9FFC410F}"/>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71B07E26-B25E-4782-91A9-E467C9B68EAE}"/>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53465ABE-109B-4D73-81EC-00087D2A1459}"/>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D42439BF-84E0-4FF3-A8E2-12003E8826CA}"/>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2DBE3D97-FE09-4016-ACAE-5C70B6F49C3F}"/>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7B501291-BEA8-445C-9384-E2F1C3D69CF6}"/>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D94D78EC-5D84-4EE7-AAC0-1CD91D1993FE}"/>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B45F61-400F-4F9B-9009-2FD83499B31C}"/>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5AD7045-DCAD-41A7-B1E1-A71B75965E1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C84302-C724-4BAB-8F84-B1230007AB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45B12D1-1BE5-4E65-A627-944B0CEDD3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105927E-316F-4B3C-88AC-C74C92E913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C830D25-BB99-4ABB-AFFD-BFDBFDC5E4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305" name="楕円 304">
          <a:extLst>
            <a:ext uri="{FF2B5EF4-FFF2-40B4-BE49-F238E27FC236}">
              <a16:creationId xmlns:a16="http://schemas.microsoft.com/office/drawing/2014/main" id="{7DA9A846-7D59-492C-9439-1E122428162B}"/>
            </a:ext>
          </a:extLst>
        </xdr:cNvPr>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7A7B22A2-D893-46F0-A046-2201BB6BC76B}"/>
            </a:ext>
          </a:extLst>
        </xdr:cNvPr>
        <xdr:cNvSpPr txBox="1"/>
      </xdr:nvSpPr>
      <xdr:spPr>
        <a:xfrm>
          <a:off x="4673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7" name="楕円 306">
          <a:extLst>
            <a:ext uri="{FF2B5EF4-FFF2-40B4-BE49-F238E27FC236}">
              <a16:creationId xmlns:a16="http://schemas.microsoft.com/office/drawing/2014/main" id="{71EE8D2D-C6AD-4BAC-8BC0-AB103A94FB08}"/>
            </a:ext>
          </a:extLst>
        </xdr:cNvPr>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93345</xdr:rowOff>
    </xdr:to>
    <xdr:cxnSp macro="">
      <xdr:nvCxnSpPr>
        <xdr:cNvPr id="308" name="直線コネクタ 307">
          <a:extLst>
            <a:ext uri="{FF2B5EF4-FFF2-40B4-BE49-F238E27FC236}">
              <a16:creationId xmlns:a16="http://schemas.microsoft.com/office/drawing/2014/main" id="{702E4EFF-86D3-4B2C-8F35-2A170CF00765}"/>
            </a:ext>
          </a:extLst>
        </xdr:cNvPr>
        <xdr:cNvCxnSpPr/>
      </xdr:nvCxnSpPr>
      <xdr:spPr>
        <a:xfrm>
          <a:off x="3797300" y="144513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128270</xdr:rowOff>
    </xdr:from>
    <xdr:to>
      <xdr:col>15</xdr:col>
      <xdr:colOff>101600</xdr:colOff>
      <xdr:row>84</xdr:row>
      <xdr:rowOff>58420</xdr:rowOff>
    </xdr:to>
    <xdr:sp macro="" textlink="">
      <xdr:nvSpPr>
        <xdr:cNvPr id="309" name="楕円 308">
          <a:extLst>
            <a:ext uri="{FF2B5EF4-FFF2-40B4-BE49-F238E27FC236}">
              <a16:creationId xmlns:a16="http://schemas.microsoft.com/office/drawing/2014/main" id="{DBDE5E48-D9E0-43BB-AFB9-312081CCC8B9}"/>
            </a:ext>
          </a:extLst>
        </xdr:cNvPr>
        <xdr:cNvSpPr/>
      </xdr:nvSpPr>
      <xdr:spPr>
        <a:xfrm>
          <a:off x="2857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84</xdr:row>
      <xdr:rowOff>49530</xdr:rowOff>
    </xdr:to>
    <xdr:cxnSp macro="">
      <xdr:nvCxnSpPr>
        <xdr:cNvPr id="310" name="直線コネクタ 309">
          <a:extLst>
            <a:ext uri="{FF2B5EF4-FFF2-40B4-BE49-F238E27FC236}">
              <a16:creationId xmlns:a16="http://schemas.microsoft.com/office/drawing/2014/main" id="{439400F1-2737-4046-BB68-94A1BF56C95E}"/>
            </a:ext>
          </a:extLst>
        </xdr:cNvPr>
        <xdr:cNvCxnSpPr/>
      </xdr:nvCxnSpPr>
      <xdr:spPr>
        <a:xfrm>
          <a:off x="2908300" y="14409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84455</xdr:rowOff>
    </xdr:from>
    <xdr:to>
      <xdr:col>10</xdr:col>
      <xdr:colOff>165100</xdr:colOff>
      <xdr:row>84</xdr:row>
      <xdr:rowOff>14605</xdr:rowOff>
    </xdr:to>
    <xdr:sp macro="" textlink="">
      <xdr:nvSpPr>
        <xdr:cNvPr id="311" name="楕円 310">
          <a:extLst>
            <a:ext uri="{FF2B5EF4-FFF2-40B4-BE49-F238E27FC236}">
              <a16:creationId xmlns:a16="http://schemas.microsoft.com/office/drawing/2014/main" id="{D45FD01E-5509-4F03-80AE-E6B296F00FE8}"/>
            </a:ext>
          </a:extLst>
        </xdr:cNvPr>
        <xdr:cNvSpPr/>
      </xdr:nvSpPr>
      <xdr:spPr>
        <a:xfrm>
          <a:off x="1968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135255</xdr:rowOff>
    </xdr:from>
    <xdr:to>
      <xdr:col>15</xdr:col>
      <xdr:colOff>50800</xdr:colOff>
      <xdr:row>84</xdr:row>
      <xdr:rowOff>7620</xdr:rowOff>
    </xdr:to>
    <xdr:cxnSp macro="">
      <xdr:nvCxnSpPr>
        <xdr:cNvPr id="312" name="直線コネクタ 311">
          <a:extLst>
            <a:ext uri="{FF2B5EF4-FFF2-40B4-BE49-F238E27FC236}">
              <a16:creationId xmlns:a16="http://schemas.microsoft.com/office/drawing/2014/main" id="{01FE75D8-8DAC-4251-A739-D9967367D771}"/>
            </a:ext>
          </a:extLst>
        </xdr:cNvPr>
        <xdr:cNvCxnSpPr/>
      </xdr:nvCxnSpPr>
      <xdr:spPr>
        <a:xfrm>
          <a:off x="2019300" y="14365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40639</xdr:rowOff>
    </xdr:from>
    <xdr:to>
      <xdr:col>6</xdr:col>
      <xdr:colOff>38100</xdr:colOff>
      <xdr:row>83</xdr:row>
      <xdr:rowOff>142239</xdr:rowOff>
    </xdr:to>
    <xdr:sp macro="" textlink="">
      <xdr:nvSpPr>
        <xdr:cNvPr id="313" name="楕円 312">
          <a:extLst>
            <a:ext uri="{FF2B5EF4-FFF2-40B4-BE49-F238E27FC236}">
              <a16:creationId xmlns:a16="http://schemas.microsoft.com/office/drawing/2014/main" id="{4C555AB8-89F0-438E-B758-17B98C52A7E7}"/>
            </a:ext>
          </a:extLst>
        </xdr:cNvPr>
        <xdr:cNvSpPr/>
      </xdr:nvSpPr>
      <xdr:spPr>
        <a:xfrm>
          <a:off x="1079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91439</xdr:rowOff>
    </xdr:from>
    <xdr:to>
      <xdr:col>10</xdr:col>
      <xdr:colOff>114300</xdr:colOff>
      <xdr:row>83</xdr:row>
      <xdr:rowOff>135255</xdr:rowOff>
    </xdr:to>
    <xdr:cxnSp macro="">
      <xdr:nvCxnSpPr>
        <xdr:cNvPr id="314" name="直線コネクタ 313">
          <a:extLst>
            <a:ext uri="{FF2B5EF4-FFF2-40B4-BE49-F238E27FC236}">
              <a16:creationId xmlns:a16="http://schemas.microsoft.com/office/drawing/2014/main" id="{2801052C-324E-40EA-B0E8-8694E2FE4B44}"/>
            </a:ext>
          </a:extLst>
        </xdr:cNvPr>
        <xdr:cNvCxnSpPr/>
      </xdr:nvCxnSpPr>
      <xdr:spPr>
        <a:xfrm>
          <a:off x="1130300" y="143217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D9274669-37A9-45E3-BBF0-9FF92CA3E2B5}"/>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EEE95EAC-8E8C-4B87-9A29-AE0B78414867}"/>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780F42DA-8403-4F29-A53A-B637D81BE03D}"/>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E3985579-E9CB-4EF9-A6F4-4C742122C303}"/>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19" name="n_1mainValue【福祉施設】&#10;有形固定資産減価償却率">
          <a:extLst>
            <a:ext uri="{FF2B5EF4-FFF2-40B4-BE49-F238E27FC236}">
              <a16:creationId xmlns:a16="http://schemas.microsoft.com/office/drawing/2014/main" id="{2BF137EE-7D33-4BBE-B0D8-105FE17AB927}"/>
            </a:ext>
          </a:extLst>
        </xdr:cNvPr>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49547</xdr:rowOff>
    </xdr:from>
    <xdr:ext cx="405111" cy="259045"/>
    <xdr:sp macro="" textlink="">
      <xdr:nvSpPr>
        <xdr:cNvPr id="320" name="n_2mainValue【福祉施設】&#10;有形固定資産減価償却率">
          <a:extLst>
            <a:ext uri="{FF2B5EF4-FFF2-40B4-BE49-F238E27FC236}">
              <a16:creationId xmlns:a16="http://schemas.microsoft.com/office/drawing/2014/main" id="{8DEAE0D9-6E5D-4E4A-9ABD-AD4F3E9031D4}"/>
            </a:ext>
          </a:extLst>
        </xdr:cNvPr>
        <xdr:cNvSpPr txBox="1"/>
      </xdr:nvSpPr>
      <xdr:spPr>
        <a:xfrm>
          <a:off x="2705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5732</xdr:rowOff>
    </xdr:from>
    <xdr:ext cx="405111" cy="259045"/>
    <xdr:sp macro="" textlink="">
      <xdr:nvSpPr>
        <xdr:cNvPr id="321" name="n_3mainValue【福祉施設】&#10;有形固定資産減価償却率">
          <a:extLst>
            <a:ext uri="{FF2B5EF4-FFF2-40B4-BE49-F238E27FC236}">
              <a16:creationId xmlns:a16="http://schemas.microsoft.com/office/drawing/2014/main" id="{F135CBEA-2206-44D4-89F8-B96BDFA82539}"/>
            </a:ext>
          </a:extLst>
        </xdr:cNvPr>
        <xdr:cNvSpPr txBox="1"/>
      </xdr:nvSpPr>
      <xdr:spPr>
        <a:xfrm>
          <a:off x="1816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133366</xdr:rowOff>
    </xdr:from>
    <xdr:ext cx="405111" cy="259045"/>
    <xdr:sp macro="" textlink="">
      <xdr:nvSpPr>
        <xdr:cNvPr id="322" name="n_4mainValue【福祉施設】&#10;有形固定資産減価償却率">
          <a:extLst>
            <a:ext uri="{FF2B5EF4-FFF2-40B4-BE49-F238E27FC236}">
              <a16:creationId xmlns:a16="http://schemas.microsoft.com/office/drawing/2014/main" id="{2A54D2CA-3FB0-4E75-BDC1-9144540DD10F}"/>
            </a:ext>
          </a:extLst>
        </xdr:cNvPr>
        <xdr:cNvSpPr txBox="1"/>
      </xdr:nvSpPr>
      <xdr:spPr>
        <a:xfrm>
          <a:off x="927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D11AD21-ADCB-4494-A6B4-0235C9691F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1F3E400-7C78-4A56-B8B9-CADEC67938F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9AFFD7D-E89B-4288-8F1E-4B58011740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6BCA2B4-6C6A-4530-9AA6-57E2CFE34F3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6A9C4B3-A5F1-4528-BD5F-684EBFCDF8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62369CB-3D26-4F36-A91E-D367B4518F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614D2C7-FEB1-49A0-8AC1-300C2D39DC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747532CF-D654-4955-9CC2-93DEBD91E2E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044C3D2-E563-4B4B-9E82-D519EE1705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5B4C5A9-78B8-470A-A2CD-5A8851DBD4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254D457E-49B2-43CC-8CA5-F2D10041F21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F6E7AB1E-F02A-4894-99D1-14DBC2886F9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4CF7A3FC-C528-46FC-9E7E-2837CCB2A88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AE33631D-634A-47F3-BB49-78451B1101E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587B1C3C-B323-4DA9-B396-392D605310D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1DB4A105-2E95-4FF7-A76C-415DA1BA19F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DCD942EC-8085-4E3D-BB7B-C39C66F1433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6045C9DE-1C77-4E61-87FD-B1BCD54B06C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AA1570E7-F162-4A2A-A717-91C4B1DBA36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E6033F4C-42E2-4661-91FD-F4D446F3779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C88A6EB8-8CA2-4E2D-AAE6-2AE4667AC5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5FF198FD-6F64-4448-A9E5-6AAAEFFDAF41}"/>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7D6C289D-7FBE-46E3-9A4E-E9ED3FBF824E}"/>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EE446A35-F6AF-4B29-AA69-B6EBB7744104}"/>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78B79E06-116B-4CB6-BA05-5B3DF1AF9714}"/>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8091994E-D7B9-428C-80D1-BDCADB8FE571}"/>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9E448756-2160-45FF-AF9F-E4C8946E225F}"/>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72C15949-DB4C-47AF-BDA4-1FCC23E84609}"/>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FEC8A61A-EFF9-4456-9178-46341F0283E7}"/>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357E0C5E-BB95-435A-B99E-F93C4F6245E7}"/>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4216D8E1-E4DF-46F7-90BD-895A33F6D76B}"/>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1F1522E5-40D0-4B30-A504-1F81364863FA}"/>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1003E8B-10EF-4AF4-9C79-A5CE061498A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43222A9-A3D0-41DD-8D2C-088019D2AD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8B91D53-84DA-4D7A-862E-A6DA5D50705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1527053-68EF-4954-B684-99B15882546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C0CADF9-D682-4FE2-AC17-188F55D2B6C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360" name="楕円 359">
          <a:extLst>
            <a:ext uri="{FF2B5EF4-FFF2-40B4-BE49-F238E27FC236}">
              <a16:creationId xmlns:a16="http://schemas.microsoft.com/office/drawing/2014/main" id="{82E055F5-D4A7-46FF-A8D8-FF40D70D8FD0}"/>
            </a:ext>
          </a:extLst>
        </xdr:cNvPr>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361" name="【福祉施設】&#10;一人当たり面積該当値テキスト">
          <a:extLst>
            <a:ext uri="{FF2B5EF4-FFF2-40B4-BE49-F238E27FC236}">
              <a16:creationId xmlns:a16="http://schemas.microsoft.com/office/drawing/2014/main" id="{52941F4F-9068-49B2-866A-167620E9C498}"/>
            </a:ext>
          </a:extLst>
        </xdr:cNvPr>
        <xdr:cNvSpPr txBox="1"/>
      </xdr:nvSpPr>
      <xdr:spPr>
        <a:xfrm>
          <a:off x="10515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62" name="楕円 361">
          <a:extLst>
            <a:ext uri="{FF2B5EF4-FFF2-40B4-BE49-F238E27FC236}">
              <a16:creationId xmlns:a16="http://schemas.microsoft.com/office/drawing/2014/main" id="{244EA1C4-8FDF-4B1C-B10D-A1EEBFD0080A}"/>
            </a:ext>
          </a:extLst>
        </xdr:cNvPr>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168402</xdr:rowOff>
    </xdr:to>
    <xdr:cxnSp macro="">
      <xdr:nvCxnSpPr>
        <xdr:cNvPr id="363" name="直線コネクタ 362">
          <a:extLst>
            <a:ext uri="{FF2B5EF4-FFF2-40B4-BE49-F238E27FC236}">
              <a16:creationId xmlns:a16="http://schemas.microsoft.com/office/drawing/2014/main" id="{3959975D-C378-4F89-9D1E-16A8512321DB}"/>
            </a:ext>
          </a:extLst>
        </xdr:cNvPr>
        <xdr:cNvCxnSpPr/>
      </xdr:nvCxnSpPr>
      <xdr:spPr>
        <a:xfrm>
          <a:off x="9639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64" name="楕円 363">
          <a:extLst>
            <a:ext uri="{FF2B5EF4-FFF2-40B4-BE49-F238E27FC236}">
              <a16:creationId xmlns:a16="http://schemas.microsoft.com/office/drawing/2014/main" id="{411DB2CE-807C-454E-A44E-57C967725EF9}"/>
            </a:ext>
          </a:extLst>
        </xdr:cNvPr>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168402</xdr:rowOff>
    </xdr:to>
    <xdr:cxnSp macro="">
      <xdr:nvCxnSpPr>
        <xdr:cNvPr id="365" name="直線コネクタ 364">
          <a:extLst>
            <a:ext uri="{FF2B5EF4-FFF2-40B4-BE49-F238E27FC236}">
              <a16:creationId xmlns:a16="http://schemas.microsoft.com/office/drawing/2014/main" id="{8CC429BB-5DC3-4500-A315-2EDCBEE81824}"/>
            </a:ext>
          </a:extLst>
        </xdr:cNvPr>
        <xdr:cNvCxnSpPr/>
      </xdr:nvCxnSpPr>
      <xdr:spPr>
        <a:xfrm>
          <a:off x="8750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66" name="楕円 365">
          <a:extLst>
            <a:ext uri="{FF2B5EF4-FFF2-40B4-BE49-F238E27FC236}">
              <a16:creationId xmlns:a16="http://schemas.microsoft.com/office/drawing/2014/main" id="{B2475987-1FA4-404F-A188-3839427C90E0}"/>
            </a:ext>
          </a:extLst>
        </xdr:cNvPr>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168402</xdr:rowOff>
    </xdr:from>
    <xdr:to>
      <xdr:col>45</xdr:col>
      <xdr:colOff>177800</xdr:colOff>
      <xdr:row>85</xdr:row>
      <xdr:rowOff>168402</xdr:rowOff>
    </xdr:to>
    <xdr:cxnSp macro="">
      <xdr:nvCxnSpPr>
        <xdr:cNvPr id="367" name="直線コネクタ 366">
          <a:extLst>
            <a:ext uri="{FF2B5EF4-FFF2-40B4-BE49-F238E27FC236}">
              <a16:creationId xmlns:a16="http://schemas.microsoft.com/office/drawing/2014/main" id="{1EF187C3-2083-4684-9DD9-5352B25E2107}"/>
            </a:ext>
          </a:extLst>
        </xdr:cNvPr>
        <xdr:cNvCxnSpPr/>
      </xdr:nvCxnSpPr>
      <xdr:spPr>
        <a:xfrm>
          <a:off x="7861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8" name="楕円 367">
          <a:extLst>
            <a:ext uri="{FF2B5EF4-FFF2-40B4-BE49-F238E27FC236}">
              <a16:creationId xmlns:a16="http://schemas.microsoft.com/office/drawing/2014/main" id="{D11F907B-E7A1-4E82-A83F-D31EE3E897D6}"/>
            </a:ext>
          </a:extLst>
        </xdr:cNvPr>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85</xdr:row>
      <xdr:rowOff>168402</xdr:rowOff>
    </xdr:to>
    <xdr:cxnSp macro="">
      <xdr:nvCxnSpPr>
        <xdr:cNvPr id="369" name="直線コネクタ 368">
          <a:extLst>
            <a:ext uri="{FF2B5EF4-FFF2-40B4-BE49-F238E27FC236}">
              <a16:creationId xmlns:a16="http://schemas.microsoft.com/office/drawing/2014/main" id="{85184D2A-5DA7-4D31-9DF7-7D595A53AF91}"/>
            </a:ext>
          </a:extLst>
        </xdr:cNvPr>
        <xdr:cNvCxnSpPr/>
      </xdr:nvCxnSpPr>
      <xdr:spPr>
        <a:xfrm>
          <a:off x="6972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3C5894FE-D090-491D-BA2D-EB7D38F9C3D0}"/>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BA35FAE5-C3A3-435F-8EA1-0AC3D29837AA}"/>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6C09D793-CCB7-480B-8433-8C62BA6CB0A0}"/>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9A0B0C44-8E67-4992-AEF0-5A51188E5F8C}"/>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74" name="n_1mainValue【福祉施設】&#10;一人当たり面積">
          <a:extLst>
            <a:ext uri="{FF2B5EF4-FFF2-40B4-BE49-F238E27FC236}">
              <a16:creationId xmlns:a16="http://schemas.microsoft.com/office/drawing/2014/main" id="{D80A92CA-12AA-40B8-9629-3F2F8E910A9A}"/>
            </a:ext>
          </a:extLst>
        </xdr:cNvPr>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75" name="n_2mainValue【福祉施設】&#10;一人当たり面積">
          <a:extLst>
            <a:ext uri="{FF2B5EF4-FFF2-40B4-BE49-F238E27FC236}">
              <a16:creationId xmlns:a16="http://schemas.microsoft.com/office/drawing/2014/main" id="{F65F2DA1-A15C-427B-BB41-CE78241A8764}"/>
            </a:ext>
          </a:extLst>
        </xdr:cNvPr>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76" name="n_3mainValue【福祉施設】&#10;一人当たり面積">
          <a:extLst>
            <a:ext uri="{FF2B5EF4-FFF2-40B4-BE49-F238E27FC236}">
              <a16:creationId xmlns:a16="http://schemas.microsoft.com/office/drawing/2014/main" id="{7FB36E0C-A196-46F8-B6C9-A815D3A37843}"/>
            </a:ext>
          </a:extLst>
        </xdr:cNvPr>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7" name="n_4mainValue【福祉施設】&#10;一人当たり面積">
          <a:extLst>
            <a:ext uri="{FF2B5EF4-FFF2-40B4-BE49-F238E27FC236}">
              <a16:creationId xmlns:a16="http://schemas.microsoft.com/office/drawing/2014/main" id="{15CECFEC-0BB9-4355-A40F-C917F76C363A}"/>
            </a:ext>
          </a:extLst>
        </xdr:cNvPr>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812E464-9006-47F7-8B6E-55D94764013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D328A6A-49C7-437E-A41C-2AF745B59C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5BD721C-653C-491A-9C14-2D72E4F56F3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96BF9DF-7F2D-42DD-98B1-4497A5C1A7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4EB87C33-FCF5-42F7-9DB4-2505766614F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2A22E36E-8651-47E1-BB3E-0B889FCD8E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FF7B1014-7738-4792-864B-FAF9976CABC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8E03844C-EBF5-4427-AB69-B805C0A30A2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C0A665F4-10D4-4D19-9C8F-85AEF462F9F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B523CE44-FA6B-4629-AB4B-B4A08E3EDF2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EF5D667E-3A7F-4EE5-AB6A-65EA826F93D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88ED237C-E971-439B-879D-A1B943CF793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D726D831-3C00-4EF3-BC1C-8DF977F1C37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9DAF19A2-5437-42CE-805A-2B4ACE5BDC6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3282873B-B7F6-4A5D-B394-513AEE36EED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7D44F5D0-E33E-449A-B55A-25BE851BFAE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339383E4-40DE-4428-99D9-364BD7462DA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3AF4F9C8-616F-4BFF-A3DA-FFE432C7577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9D0E0DB3-2231-4732-8AD5-FB4E3EED172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76C35C23-8A7A-44D4-BA69-02730524295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69006DAE-F336-43B9-8F49-1A3693E9AC7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77C7C9B7-CA99-448E-BC87-D4EC6FFF412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56E16CAB-451D-4AB4-A8A2-613FB6B2E7B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92435067-4F85-4B48-B636-3FE4457ADC6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B5E19D14-4AD4-46CF-B25D-051270E6378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BA51EF40-5809-4057-B190-FBCDA77DDF29}"/>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D4053182-DB8B-4A26-9BB1-8D37F957907E}"/>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5C8606F0-49A1-4A74-A501-10FCEA09D489}"/>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507B4DA0-B449-4F73-B7B9-9379E5CE5BB6}"/>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8F6E1206-8FC6-4622-8F72-AD8299B049BA}"/>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CE2B5962-EDCE-453A-864D-D561FE5AA3EE}"/>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5F1BCA1D-7857-4AC6-B409-2C13DC2F6362}"/>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D90A8B6A-BEC5-4BE7-B5EF-43EC5FB12A9B}"/>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D3D933FE-B4AC-4C08-A9A5-E4BC02DAF9FE}"/>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860C2C2B-568E-4A12-8429-7F729443C992}"/>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1FA18F4-87AF-4008-B3AF-776D129BCF6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485BC6A-8289-4987-96C7-DD5970004FE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D66149E-7D0E-43BE-A2B4-B8424312770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FBBF2C9-6B3E-4764-8EFC-08177C13FC8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5323B15-BDD6-4659-AFB5-A7B922CEE0E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154939</xdr:rowOff>
    </xdr:from>
    <xdr:to>
      <xdr:col>24</xdr:col>
      <xdr:colOff>114300</xdr:colOff>
      <xdr:row>106</xdr:row>
      <xdr:rowOff>85089</xdr:rowOff>
    </xdr:to>
    <xdr:sp macro="" textlink="">
      <xdr:nvSpPr>
        <xdr:cNvPr id="418" name="楕円 417">
          <a:extLst>
            <a:ext uri="{FF2B5EF4-FFF2-40B4-BE49-F238E27FC236}">
              <a16:creationId xmlns:a16="http://schemas.microsoft.com/office/drawing/2014/main" id="{62B22292-0B22-47C3-B4D8-F591F8184EAB}"/>
            </a:ext>
          </a:extLst>
        </xdr:cNvPr>
        <xdr:cNvSpPr/>
      </xdr:nvSpPr>
      <xdr:spPr>
        <a:xfrm>
          <a:off x="4584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133366</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CB54CAC9-143C-45A0-9FBA-B2958E397FE4}"/>
            </a:ext>
          </a:extLst>
        </xdr:cNvPr>
        <xdr:cNvSpPr txBox="1"/>
      </xdr:nvSpPr>
      <xdr:spPr>
        <a:xfrm>
          <a:off x="4673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116839</xdr:rowOff>
    </xdr:from>
    <xdr:to>
      <xdr:col>20</xdr:col>
      <xdr:colOff>38100</xdr:colOff>
      <xdr:row>106</xdr:row>
      <xdr:rowOff>46989</xdr:rowOff>
    </xdr:to>
    <xdr:sp macro="" textlink="">
      <xdr:nvSpPr>
        <xdr:cNvPr id="420" name="楕円 419">
          <a:extLst>
            <a:ext uri="{FF2B5EF4-FFF2-40B4-BE49-F238E27FC236}">
              <a16:creationId xmlns:a16="http://schemas.microsoft.com/office/drawing/2014/main" id="{D777E61A-CF04-443B-A8E8-9133C014519A}"/>
            </a:ext>
          </a:extLst>
        </xdr:cNvPr>
        <xdr:cNvSpPr/>
      </xdr:nvSpPr>
      <xdr:spPr>
        <a:xfrm>
          <a:off x="3746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167639</xdr:rowOff>
    </xdr:from>
    <xdr:to>
      <xdr:col>24</xdr:col>
      <xdr:colOff>63500</xdr:colOff>
      <xdr:row>106</xdr:row>
      <xdr:rowOff>34289</xdr:rowOff>
    </xdr:to>
    <xdr:cxnSp macro="">
      <xdr:nvCxnSpPr>
        <xdr:cNvPr id="421" name="直線コネクタ 420">
          <a:extLst>
            <a:ext uri="{FF2B5EF4-FFF2-40B4-BE49-F238E27FC236}">
              <a16:creationId xmlns:a16="http://schemas.microsoft.com/office/drawing/2014/main" id="{6247508E-DB60-475C-93E5-368E04056B74}"/>
            </a:ext>
          </a:extLst>
        </xdr:cNvPr>
        <xdr:cNvCxnSpPr/>
      </xdr:nvCxnSpPr>
      <xdr:spPr>
        <a:xfrm>
          <a:off x="3797300" y="181698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74930</xdr:rowOff>
    </xdr:from>
    <xdr:to>
      <xdr:col>15</xdr:col>
      <xdr:colOff>101600</xdr:colOff>
      <xdr:row>106</xdr:row>
      <xdr:rowOff>5080</xdr:rowOff>
    </xdr:to>
    <xdr:sp macro="" textlink="">
      <xdr:nvSpPr>
        <xdr:cNvPr id="422" name="楕円 421">
          <a:extLst>
            <a:ext uri="{FF2B5EF4-FFF2-40B4-BE49-F238E27FC236}">
              <a16:creationId xmlns:a16="http://schemas.microsoft.com/office/drawing/2014/main" id="{1BC1E644-8928-46A8-813F-9B9DB8B2D5C6}"/>
            </a:ext>
          </a:extLst>
        </xdr:cNvPr>
        <xdr:cNvSpPr/>
      </xdr:nvSpPr>
      <xdr:spPr>
        <a:xfrm>
          <a:off x="2857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125730</xdr:rowOff>
    </xdr:from>
    <xdr:to>
      <xdr:col>19</xdr:col>
      <xdr:colOff>177800</xdr:colOff>
      <xdr:row>105</xdr:row>
      <xdr:rowOff>167639</xdr:rowOff>
    </xdr:to>
    <xdr:cxnSp macro="">
      <xdr:nvCxnSpPr>
        <xdr:cNvPr id="423" name="直線コネクタ 422">
          <a:extLst>
            <a:ext uri="{FF2B5EF4-FFF2-40B4-BE49-F238E27FC236}">
              <a16:creationId xmlns:a16="http://schemas.microsoft.com/office/drawing/2014/main" id="{5B6090FF-8C4A-420D-8879-E7927EF05187}"/>
            </a:ext>
          </a:extLst>
        </xdr:cNvPr>
        <xdr:cNvCxnSpPr/>
      </xdr:nvCxnSpPr>
      <xdr:spPr>
        <a:xfrm>
          <a:off x="2908300" y="18127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84455</xdr:rowOff>
    </xdr:from>
    <xdr:to>
      <xdr:col>10</xdr:col>
      <xdr:colOff>165100</xdr:colOff>
      <xdr:row>106</xdr:row>
      <xdr:rowOff>14605</xdr:rowOff>
    </xdr:to>
    <xdr:sp macro="" textlink="">
      <xdr:nvSpPr>
        <xdr:cNvPr id="424" name="楕円 423">
          <a:extLst>
            <a:ext uri="{FF2B5EF4-FFF2-40B4-BE49-F238E27FC236}">
              <a16:creationId xmlns:a16="http://schemas.microsoft.com/office/drawing/2014/main" id="{AA154B2C-12DD-4F1C-BB81-F39D50B1F2E8}"/>
            </a:ext>
          </a:extLst>
        </xdr:cNvPr>
        <xdr:cNvSpPr/>
      </xdr:nvSpPr>
      <xdr:spPr>
        <a:xfrm>
          <a:off x="1968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125730</xdr:rowOff>
    </xdr:from>
    <xdr:to>
      <xdr:col>15</xdr:col>
      <xdr:colOff>50800</xdr:colOff>
      <xdr:row>105</xdr:row>
      <xdr:rowOff>135255</xdr:rowOff>
    </xdr:to>
    <xdr:cxnSp macro="">
      <xdr:nvCxnSpPr>
        <xdr:cNvPr id="425" name="直線コネクタ 424">
          <a:extLst>
            <a:ext uri="{FF2B5EF4-FFF2-40B4-BE49-F238E27FC236}">
              <a16:creationId xmlns:a16="http://schemas.microsoft.com/office/drawing/2014/main" id="{7A371F30-65A7-4F40-AD33-3DEFB4F7674A}"/>
            </a:ext>
          </a:extLst>
        </xdr:cNvPr>
        <xdr:cNvCxnSpPr/>
      </xdr:nvCxnSpPr>
      <xdr:spPr>
        <a:xfrm flipV="1">
          <a:off x="2019300" y="181279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46355</xdr:rowOff>
    </xdr:from>
    <xdr:to>
      <xdr:col>6</xdr:col>
      <xdr:colOff>38100</xdr:colOff>
      <xdr:row>105</xdr:row>
      <xdr:rowOff>147955</xdr:rowOff>
    </xdr:to>
    <xdr:sp macro="" textlink="">
      <xdr:nvSpPr>
        <xdr:cNvPr id="426" name="楕円 425">
          <a:extLst>
            <a:ext uri="{FF2B5EF4-FFF2-40B4-BE49-F238E27FC236}">
              <a16:creationId xmlns:a16="http://schemas.microsoft.com/office/drawing/2014/main" id="{2D12AB41-A7D2-4692-91E7-FD61D43DBFE4}"/>
            </a:ext>
          </a:extLst>
        </xdr:cNvPr>
        <xdr:cNvSpPr/>
      </xdr:nvSpPr>
      <xdr:spPr>
        <a:xfrm>
          <a:off x="1079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97155</xdr:rowOff>
    </xdr:from>
    <xdr:to>
      <xdr:col>10</xdr:col>
      <xdr:colOff>114300</xdr:colOff>
      <xdr:row>105</xdr:row>
      <xdr:rowOff>135255</xdr:rowOff>
    </xdr:to>
    <xdr:cxnSp macro="">
      <xdr:nvCxnSpPr>
        <xdr:cNvPr id="427" name="直線コネクタ 426">
          <a:extLst>
            <a:ext uri="{FF2B5EF4-FFF2-40B4-BE49-F238E27FC236}">
              <a16:creationId xmlns:a16="http://schemas.microsoft.com/office/drawing/2014/main" id="{48077F25-19E2-4259-801E-93221B5BF9A9}"/>
            </a:ext>
          </a:extLst>
        </xdr:cNvPr>
        <xdr:cNvCxnSpPr/>
      </xdr:nvCxnSpPr>
      <xdr:spPr>
        <a:xfrm>
          <a:off x="1130300" y="18099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69223677-A9EE-48E1-8966-934C74AFEC0A}"/>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6704FBCD-E4BD-4BFF-A3D2-15FBFF041946}"/>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4D134F1D-50D8-427E-9089-B7F277EB5F88}"/>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E93F7064-A63F-460C-875E-473712D1B215}"/>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38116</xdr:rowOff>
    </xdr:from>
    <xdr:ext cx="405111" cy="259045"/>
    <xdr:sp macro="" textlink="">
      <xdr:nvSpPr>
        <xdr:cNvPr id="432" name="n_1mainValue【市民会館】&#10;有形固定資産減価償却率">
          <a:extLst>
            <a:ext uri="{FF2B5EF4-FFF2-40B4-BE49-F238E27FC236}">
              <a16:creationId xmlns:a16="http://schemas.microsoft.com/office/drawing/2014/main" id="{0F8A114E-9F91-4D9D-8814-5C378C917CDF}"/>
            </a:ext>
          </a:extLst>
        </xdr:cNvPr>
        <xdr:cNvSpPr txBox="1"/>
      </xdr:nvSpPr>
      <xdr:spPr>
        <a:xfrm>
          <a:off x="3582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33" name="n_2mainValue【市民会館】&#10;有形固定資産減価償却率">
          <a:extLst>
            <a:ext uri="{FF2B5EF4-FFF2-40B4-BE49-F238E27FC236}">
              <a16:creationId xmlns:a16="http://schemas.microsoft.com/office/drawing/2014/main" id="{8503B0D4-4097-4646-A8DB-83AA1DCCDB17}"/>
            </a:ext>
          </a:extLst>
        </xdr:cNvPr>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5732</xdr:rowOff>
    </xdr:from>
    <xdr:ext cx="405111" cy="259045"/>
    <xdr:sp macro="" textlink="">
      <xdr:nvSpPr>
        <xdr:cNvPr id="434" name="n_3mainValue【市民会館】&#10;有形固定資産減価償却率">
          <a:extLst>
            <a:ext uri="{FF2B5EF4-FFF2-40B4-BE49-F238E27FC236}">
              <a16:creationId xmlns:a16="http://schemas.microsoft.com/office/drawing/2014/main" id="{1EC7DF6C-61C8-4943-AE45-4974192BBD9E}"/>
            </a:ext>
          </a:extLst>
        </xdr:cNvPr>
        <xdr:cNvSpPr txBox="1"/>
      </xdr:nvSpPr>
      <xdr:spPr>
        <a:xfrm>
          <a:off x="1816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139082</xdr:rowOff>
    </xdr:from>
    <xdr:ext cx="405111" cy="259045"/>
    <xdr:sp macro="" textlink="">
      <xdr:nvSpPr>
        <xdr:cNvPr id="435" name="n_4mainValue【市民会館】&#10;有形固定資産減価償却率">
          <a:extLst>
            <a:ext uri="{FF2B5EF4-FFF2-40B4-BE49-F238E27FC236}">
              <a16:creationId xmlns:a16="http://schemas.microsoft.com/office/drawing/2014/main" id="{58927FE8-5B37-4719-B77A-E1A464AA9A5C}"/>
            </a:ext>
          </a:extLst>
        </xdr:cNvPr>
        <xdr:cNvSpPr txBox="1"/>
      </xdr:nvSpPr>
      <xdr:spPr>
        <a:xfrm>
          <a:off x="927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7C00FBC3-512A-405B-8393-0DDE115390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B9964741-0281-4E36-92E0-B29DEBE1FC5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70F8D94D-DAC3-4755-9F96-DAF3911DA4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E68FC2A1-5C40-450C-8AEC-D7FB0173EA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8C0B9DAE-5184-445B-A3CC-6465C0EE66C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F429A709-28E0-4337-831D-DB52A7F91E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CB2EBBCD-E688-4E02-8BFF-7550AE4414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40261110-3EE5-4910-9278-AE86B07944A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3B2D99CF-4C5D-411D-A8D2-263F5114B97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E837E47-7227-4C51-BD8D-3EBCA3C0822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1E0CE2F6-471F-428C-8B90-891D0355DF5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A1C289-0594-4C5E-AB75-CCC32AF34EA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B57119BA-41CD-4B29-BE42-28EA9AF3D4A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4E82D78B-672B-4696-A2B6-81719877A33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901E71B8-365F-42BF-9EBD-7CDA738B633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8B1F287A-8845-4FBA-89C3-7E18A68E0CD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BAE536DF-2060-4101-BBAF-953222AB528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8AFCE406-6F0E-47EB-B651-E5C3E69C358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87878BF6-40AF-46FC-9595-008EA442CE9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BFDAEAEE-1542-40BB-A484-4636044E19F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8D497A2C-040E-42FB-A24E-0A30468118B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11F3E9CE-94DA-49FF-A6BD-9FB1BB341FF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4962A073-AB45-46BD-BBD8-1966D9D588A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5D8CEFAA-D9DD-4F07-8D22-5201F50A2371}"/>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5844F0E-FF8A-430B-B04A-FE5B3C4C3BA5}"/>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A54A49FB-8D69-4235-9332-148424415E55}"/>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698989D7-04DA-406B-BEB8-EE3A7833F941}"/>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108DCFAB-EFD6-45BB-93DD-43DB2A6B3183}"/>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3C8B52F3-C18E-446F-9BE4-39742B465626}"/>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D3E73614-99B2-4B88-9C63-17BD45E956FD}"/>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0BA9C990-2E2E-4E64-96C3-49B6812C7AF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B386A405-8619-46CD-816E-5BC256EEDE3D}"/>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51CB66F7-1B3D-43D4-B22F-26740F8650D6}"/>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9A7AAE77-2F2E-41B0-8E87-F5A316722209}"/>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370CEA0-A3C4-484B-951E-91B4BCFC33C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BBFC779-F8FF-4F9E-A5FB-B424B1ED923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16A5BF1B-857F-43AF-9CD6-9AE763FC351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56263AF-1F41-48BB-B646-AAA8CA06B55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0B954BE-C459-42C7-B7B9-0CFF1521099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86361</xdr:rowOff>
    </xdr:from>
    <xdr:to>
      <xdr:col>55</xdr:col>
      <xdr:colOff>50800</xdr:colOff>
      <xdr:row>108</xdr:row>
      <xdr:rowOff>16511</xdr:rowOff>
    </xdr:to>
    <xdr:sp macro="" textlink="">
      <xdr:nvSpPr>
        <xdr:cNvPr id="475" name="楕円 474">
          <a:extLst>
            <a:ext uri="{FF2B5EF4-FFF2-40B4-BE49-F238E27FC236}">
              <a16:creationId xmlns:a16="http://schemas.microsoft.com/office/drawing/2014/main" id="{509DC2FD-0F26-4ADD-A9F5-EDA99EA9F171}"/>
            </a:ext>
          </a:extLst>
        </xdr:cNvPr>
        <xdr:cNvSpPr/>
      </xdr:nvSpPr>
      <xdr:spPr>
        <a:xfrm>
          <a:off x="10426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1288</xdr:rowOff>
    </xdr:from>
    <xdr:ext cx="469744" cy="259045"/>
    <xdr:sp macro="" textlink="">
      <xdr:nvSpPr>
        <xdr:cNvPr id="476" name="【市民会館】&#10;一人当たり面積該当値テキスト">
          <a:extLst>
            <a:ext uri="{FF2B5EF4-FFF2-40B4-BE49-F238E27FC236}">
              <a16:creationId xmlns:a16="http://schemas.microsoft.com/office/drawing/2014/main" id="{283E20A8-E40D-4CB7-B207-1F10AE148965}"/>
            </a:ext>
          </a:extLst>
        </xdr:cNvPr>
        <xdr:cNvSpPr txBox="1"/>
      </xdr:nvSpPr>
      <xdr:spPr>
        <a:xfrm>
          <a:off x="10515600" y="183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90170</xdr:rowOff>
    </xdr:from>
    <xdr:to>
      <xdr:col>50</xdr:col>
      <xdr:colOff>165100</xdr:colOff>
      <xdr:row>108</xdr:row>
      <xdr:rowOff>20320</xdr:rowOff>
    </xdr:to>
    <xdr:sp macro="" textlink="">
      <xdr:nvSpPr>
        <xdr:cNvPr id="477" name="楕円 476">
          <a:extLst>
            <a:ext uri="{FF2B5EF4-FFF2-40B4-BE49-F238E27FC236}">
              <a16:creationId xmlns:a16="http://schemas.microsoft.com/office/drawing/2014/main" id="{ADBD10EE-5170-46F6-BBC9-206BE1572956}"/>
            </a:ext>
          </a:extLst>
        </xdr:cNvPr>
        <xdr:cNvSpPr/>
      </xdr:nvSpPr>
      <xdr:spPr>
        <a:xfrm>
          <a:off x="9588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137161</xdr:rowOff>
    </xdr:from>
    <xdr:to>
      <xdr:col>55</xdr:col>
      <xdr:colOff>0</xdr:colOff>
      <xdr:row>107</xdr:row>
      <xdr:rowOff>140970</xdr:rowOff>
    </xdr:to>
    <xdr:cxnSp macro="">
      <xdr:nvCxnSpPr>
        <xdr:cNvPr id="478" name="直線コネクタ 477">
          <a:extLst>
            <a:ext uri="{FF2B5EF4-FFF2-40B4-BE49-F238E27FC236}">
              <a16:creationId xmlns:a16="http://schemas.microsoft.com/office/drawing/2014/main" id="{BB528E27-86F9-4E2A-A114-8A5479F72CE2}"/>
            </a:ext>
          </a:extLst>
        </xdr:cNvPr>
        <xdr:cNvCxnSpPr/>
      </xdr:nvCxnSpPr>
      <xdr:spPr>
        <a:xfrm flipV="1">
          <a:off x="9639300" y="18482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93980</xdr:rowOff>
    </xdr:from>
    <xdr:to>
      <xdr:col>46</xdr:col>
      <xdr:colOff>38100</xdr:colOff>
      <xdr:row>108</xdr:row>
      <xdr:rowOff>24130</xdr:rowOff>
    </xdr:to>
    <xdr:sp macro="" textlink="">
      <xdr:nvSpPr>
        <xdr:cNvPr id="479" name="楕円 478">
          <a:extLst>
            <a:ext uri="{FF2B5EF4-FFF2-40B4-BE49-F238E27FC236}">
              <a16:creationId xmlns:a16="http://schemas.microsoft.com/office/drawing/2014/main" id="{A265B2DE-F5E5-402C-BB92-F5A2B20F2BBB}"/>
            </a:ext>
          </a:extLst>
        </xdr:cNvPr>
        <xdr:cNvSpPr/>
      </xdr:nvSpPr>
      <xdr:spPr>
        <a:xfrm>
          <a:off x="8699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140970</xdr:rowOff>
    </xdr:from>
    <xdr:to>
      <xdr:col>50</xdr:col>
      <xdr:colOff>114300</xdr:colOff>
      <xdr:row>107</xdr:row>
      <xdr:rowOff>144780</xdr:rowOff>
    </xdr:to>
    <xdr:cxnSp macro="">
      <xdr:nvCxnSpPr>
        <xdr:cNvPr id="480" name="直線コネクタ 479">
          <a:extLst>
            <a:ext uri="{FF2B5EF4-FFF2-40B4-BE49-F238E27FC236}">
              <a16:creationId xmlns:a16="http://schemas.microsoft.com/office/drawing/2014/main" id="{311B1CA1-BE73-42C7-946E-6C131F44FB1D}"/>
            </a:ext>
          </a:extLst>
        </xdr:cNvPr>
        <xdr:cNvCxnSpPr/>
      </xdr:nvCxnSpPr>
      <xdr:spPr>
        <a:xfrm flipV="1">
          <a:off x="8750300" y="1848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93980</xdr:rowOff>
    </xdr:from>
    <xdr:to>
      <xdr:col>41</xdr:col>
      <xdr:colOff>101600</xdr:colOff>
      <xdr:row>108</xdr:row>
      <xdr:rowOff>24130</xdr:rowOff>
    </xdr:to>
    <xdr:sp macro="" textlink="">
      <xdr:nvSpPr>
        <xdr:cNvPr id="481" name="楕円 480">
          <a:extLst>
            <a:ext uri="{FF2B5EF4-FFF2-40B4-BE49-F238E27FC236}">
              <a16:creationId xmlns:a16="http://schemas.microsoft.com/office/drawing/2014/main" id="{820966E7-0D25-4A81-BA89-14B9FF143B20}"/>
            </a:ext>
          </a:extLst>
        </xdr:cNvPr>
        <xdr:cNvSpPr/>
      </xdr:nvSpPr>
      <xdr:spPr>
        <a:xfrm>
          <a:off x="7810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144780</xdr:rowOff>
    </xdr:from>
    <xdr:to>
      <xdr:col>45</xdr:col>
      <xdr:colOff>177800</xdr:colOff>
      <xdr:row>107</xdr:row>
      <xdr:rowOff>144780</xdr:rowOff>
    </xdr:to>
    <xdr:cxnSp macro="">
      <xdr:nvCxnSpPr>
        <xdr:cNvPr id="482" name="直線コネクタ 481">
          <a:extLst>
            <a:ext uri="{FF2B5EF4-FFF2-40B4-BE49-F238E27FC236}">
              <a16:creationId xmlns:a16="http://schemas.microsoft.com/office/drawing/2014/main" id="{D2BD94A5-016C-4A23-8DAF-8CC55CF44744}"/>
            </a:ext>
          </a:extLst>
        </xdr:cNvPr>
        <xdr:cNvCxnSpPr/>
      </xdr:nvCxnSpPr>
      <xdr:spPr>
        <a:xfrm>
          <a:off x="7861300" y="1848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143511</xdr:rowOff>
    </xdr:from>
    <xdr:to>
      <xdr:col>36</xdr:col>
      <xdr:colOff>165100</xdr:colOff>
      <xdr:row>108</xdr:row>
      <xdr:rowOff>73661</xdr:rowOff>
    </xdr:to>
    <xdr:sp macro="" textlink="">
      <xdr:nvSpPr>
        <xdr:cNvPr id="483" name="楕円 482">
          <a:extLst>
            <a:ext uri="{FF2B5EF4-FFF2-40B4-BE49-F238E27FC236}">
              <a16:creationId xmlns:a16="http://schemas.microsoft.com/office/drawing/2014/main" id="{0972CD54-537F-44DE-AECD-50F03BF5622D}"/>
            </a:ext>
          </a:extLst>
        </xdr:cNvPr>
        <xdr:cNvSpPr/>
      </xdr:nvSpPr>
      <xdr:spPr>
        <a:xfrm>
          <a:off x="6921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144780</xdr:rowOff>
    </xdr:from>
    <xdr:to>
      <xdr:col>41</xdr:col>
      <xdr:colOff>50800</xdr:colOff>
      <xdr:row>108</xdr:row>
      <xdr:rowOff>22861</xdr:rowOff>
    </xdr:to>
    <xdr:cxnSp macro="">
      <xdr:nvCxnSpPr>
        <xdr:cNvPr id="484" name="直線コネクタ 483">
          <a:extLst>
            <a:ext uri="{FF2B5EF4-FFF2-40B4-BE49-F238E27FC236}">
              <a16:creationId xmlns:a16="http://schemas.microsoft.com/office/drawing/2014/main" id="{F0344E34-144A-448B-9E42-84A2F0DA2CB8}"/>
            </a:ext>
          </a:extLst>
        </xdr:cNvPr>
        <xdr:cNvCxnSpPr/>
      </xdr:nvCxnSpPr>
      <xdr:spPr>
        <a:xfrm flipV="1">
          <a:off x="6972300" y="184899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42897091-70D0-4430-BE05-3DEED2B8E4C5}"/>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D21B9B5D-B792-4B89-9136-F7E6A0D531B6}"/>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8D8B611A-8B4C-41CB-8BE4-FD7CDBF88256}"/>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88AEF8F7-D5A9-41B7-995C-8EC7A6D4A996}"/>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11447</xdr:rowOff>
    </xdr:from>
    <xdr:ext cx="469744" cy="259045"/>
    <xdr:sp macro="" textlink="">
      <xdr:nvSpPr>
        <xdr:cNvPr id="489" name="n_1mainValue【市民会館】&#10;一人当たり面積">
          <a:extLst>
            <a:ext uri="{FF2B5EF4-FFF2-40B4-BE49-F238E27FC236}">
              <a16:creationId xmlns:a16="http://schemas.microsoft.com/office/drawing/2014/main" id="{9E3DE808-52EB-42F2-BBDE-68066A14C2E9}"/>
            </a:ext>
          </a:extLst>
        </xdr:cNvPr>
        <xdr:cNvSpPr txBox="1"/>
      </xdr:nvSpPr>
      <xdr:spPr>
        <a:xfrm>
          <a:off x="9391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15257</xdr:rowOff>
    </xdr:from>
    <xdr:ext cx="469744" cy="259045"/>
    <xdr:sp macro="" textlink="">
      <xdr:nvSpPr>
        <xdr:cNvPr id="490" name="n_2mainValue【市民会館】&#10;一人当たり面積">
          <a:extLst>
            <a:ext uri="{FF2B5EF4-FFF2-40B4-BE49-F238E27FC236}">
              <a16:creationId xmlns:a16="http://schemas.microsoft.com/office/drawing/2014/main" id="{8C84E8F1-13AC-4EDF-B0D9-093E0ECF1F2F}"/>
            </a:ext>
          </a:extLst>
        </xdr:cNvPr>
        <xdr:cNvSpPr txBox="1"/>
      </xdr:nvSpPr>
      <xdr:spPr>
        <a:xfrm>
          <a:off x="8515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15257</xdr:rowOff>
    </xdr:from>
    <xdr:ext cx="469744" cy="259045"/>
    <xdr:sp macro="" textlink="">
      <xdr:nvSpPr>
        <xdr:cNvPr id="491" name="n_3mainValue【市民会館】&#10;一人当たり面積">
          <a:extLst>
            <a:ext uri="{FF2B5EF4-FFF2-40B4-BE49-F238E27FC236}">
              <a16:creationId xmlns:a16="http://schemas.microsoft.com/office/drawing/2014/main" id="{9EFA845B-50A1-42CC-92B0-15A7C7DC3122}"/>
            </a:ext>
          </a:extLst>
        </xdr:cNvPr>
        <xdr:cNvSpPr txBox="1"/>
      </xdr:nvSpPr>
      <xdr:spPr>
        <a:xfrm>
          <a:off x="7626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64788</xdr:rowOff>
    </xdr:from>
    <xdr:ext cx="469744" cy="259045"/>
    <xdr:sp macro="" textlink="">
      <xdr:nvSpPr>
        <xdr:cNvPr id="492" name="n_4mainValue【市民会館】&#10;一人当たり面積">
          <a:extLst>
            <a:ext uri="{FF2B5EF4-FFF2-40B4-BE49-F238E27FC236}">
              <a16:creationId xmlns:a16="http://schemas.microsoft.com/office/drawing/2014/main" id="{BD254262-2369-45E9-B32B-CD69D9C8622D}"/>
            </a:ext>
          </a:extLst>
        </xdr:cNvPr>
        <xdr:cNvSpPr txBox="1"/>
      </xdr:nvSpPr>
      <xdr:spPr>
        <a:xfrm>
          <a:off x="6737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32EA1AAA-25A7-4CCF-8EA2-B9855B37D4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928963E-314B-4CCB-8FE7-759D021C43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22E85AE2-54BD-4C30-9E9D-D91B7CE0F57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1752B975-841F-4F6C-99DE-BCC3634E07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D6C2397E-F671-4293-920B-65830A50C1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E466B78D-A7AE-4B5F-ABDB-E37A5F56DB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80F4296C-A17C-494A-AAD8-03ACBF596C2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8A0588B1-1B22-4914-A1C7-E64D5CA16C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54E006C7-A294-4E49-8EEC-FB9B01B276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98EAE760-A8DF-4722-AB8E-A40B5132F7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3DF9A151-AE8C-4ACA-9232-09E115D0CF9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785D9FE4-4A3B-401A-A8DE-0F5332DA014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3F756B5D-6806-484C-9A80-C289FCD937B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6BB007FC-BE87-405E-82E1-410EC9D6761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C567F008-05DF-493C-9729-21FED1CA808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12460513-64FF-4758-B4BF-0CF35DCEF78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ACB98C90-60D5-4931-98C0-AB70186D8A6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815150BD-5F03-4A0D-A19B-C26627929C2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56BDC1D2-D17F-4099-ADF7-DA9CAF8B035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CE4D60B7-66CD-4F85-8641-82AD932DD12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1F6A54CF-2CCE-4729-855D-92A40BE6F09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D14A6969-F853-4F02-A93D-93E09148B44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917B0213-B87F-46FD-BB6B-386B698ED7C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931A09EC-3049-4378-9D2A-4FB82C00E4E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B01B0126-24EC-4113-90CF-1E2C228A18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D668BD8D-CC11-4435-8733-C618A2C77A19}"/>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735281A9-FAE7-404D-866B-AD54AAA17AE6}"/>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160F37DB-0835-4C53-ADF3-68092557B34E}"/>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86AD15FA-3279-4C14-A25F-02E507B1E67A}"/>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77A981DF-532C-4ED6-8C1A-9AB90F1C51BD}"/>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9F83A8F5-4FEA-4F26-8934-319C8E582277}"/>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C298CA06-0D9F-4CF1-BE1A-BE6FF871B21E}"/>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DDBBBCAD-8B50-4F85-99D1-95AD45DE03E8}"/>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02164C6C-E662-48D9-BFD5-437530EBEF74}"/>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3A5B0512-EC18-4490-9A16-5A32DCE6912C}"/>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F342D227-EBBC-4CE1-ABE5-23D4D0BC68E6}"/>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A6E5586-C984-445E-BFCC-C949D8508CD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10136BB-72E3-4DC9-9B48-B736B789E9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7C17429-0DB6-413A-9EA1-D16B927379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4549AD8-B729-4527-ABAB-7680BDBFCD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FA41E12-807C-4D53-8584-D9DB0336CDF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23767</xdr:rowOff>
    </xdr:from>
    <xdr:to>
      <xdr:col>85</xdr:col>
      <xdr:colOff>177800</xdr:colOff>
      <xdr:row>39</xdr:row>
      <xdr:rowOff>125367</xdr:rowOff>
    </xdr:to>
    <xdr:sp macro="" textlink="">
      <xdr:nvSpPr>
        <xdr:cNvPr id="534" name="楕円 533">
          <a:extLst>
            <a:ext uri="{FF2B5EF4-FFF2-40B4-BE49-F238E27FC236}">
              <a16:creationId xmlns:a16="http://schemas.microsoft.com/office/drawing/2014/main" id="{7A2038FB-0982-461F-BC95-1E4EFEAF9B61}"/>
            </a:ext>
          </a:extLst>
        </xdr:cNvPr>
        <xdr:cNvSpPr/>
      </xdr:nvSpPr>
      <xdr:spPr>
        <a:xfrm>
          <a:off x="16268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2194</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78D93E9B-D1E1-47F1-B479-B09BB50F7AD7}"/>
            </a:ext>
          </a:extLst>
        </xdr:cNvPr>
        <xdr:cNvSpPr txBox="1"/>
      </xdr:nvSpPr>
      <xdr:spPr>
        <a:xfrm>
          <a:off x="16357600"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147865</xdr:rowOff>
    </xdr:from>
    <xdr:to>
      <xdr:col>81</xdr:col>
      <xdr:colOff>101600</xdr:colOff>
      <xdr:row>39</xdr:row>
      <xdr:rowOff>78015</xdr:rowOff>
    </xdr:to>
    <xdr:sp macro="" textlink="">
      <xdr:nvSpPr>
        <xdr:cNvPr id="536" name="楕円 535">
          <a:extLst>
            <a:ext uri="{FF2B5EF4-FFF2-40B4-BE49-F238E27FC236}">
              <a16:creationId xmlns:a16="http://schemas.microsoft.com/office/drawing/2014/main" id="{CF4602A7-59E3-4969-B451-4C8BDC9D6A6C}"/>
            </a:ext>
          </a:extLst>
        </xdr:cNvPr>
        <xdr:cNvSpPr/>
      </xdr:nvSpPr>
      <xdr:spPr>
        <a:xfrm>
          <a:off x="15430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27215</xdr:rowOff>
    </xdr:from>
    <xdr:to>
      <xdr:col>85</xdr:col>
      <xdr:colOff>127000</xdr:colOff>
      <xdr:row>39</xdr:row>
      <xdr:rowOff>74567</xdr:rowOff>
    </xdr:to>
    <xdr:cxnSp macro="">
      <xdr:nvCxnSpPr>
        <xdr:cNvPr id="537" name="直線コネクタ 536">
          <a:extLst>
            <a:ext uri="{FF2B5EF4-FFF2-40B4-BE49-F238E27FC236}">
              <a16:creationId xmlns:a16="http://schemas.microsoft.com/office/drawing/2014/main" id="{2CE38B10-24BF-4851-8F53-1F55AF1B76D8}"/>
            </a:ext>
          </a:extLst>
        </xdr:cNvPr>
        <xdr:cNvCxnSpPr/>
      </xdr:nvCxnSpPr>
      <xdr:spPr>
        <a:xfrm>
          <a:off x="15481300" y="6713765"/>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38" name="楕円 537">
          <a:extLst>
            <a:ext uri="{FF2B5EF4-FFF2-40B4-BE49-F238E27FC236}">
              <a16:creationId xmlns:a16="http://schemas.microsoft.com/office/drawing/2014/main" id="{663E408F-BD4C-4AC6-AA8B-627DC58A5055}"/>
            </a:ext>
          </a:extLst>
        </xdr:cNvPr>
        <xdr:cNvSpPr/>
      </xdr:nvSpPr>
      <xdr:spPr>
        <a:xfrm>
          <a:off x="14541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151312</xdr:rowOff>
    </xdr:from>
    <xdr:to>
      <xdr:col>81</xdr:col>
      <xdr:colOff>50800</xdr:colOff>
      <xdr:row>39</xdr:row>
      <xdr:rowOff>27215</xdr:rowOff>
    </xdr:to>
    <xdr:cxnSp macro="">
      <xdr:nvCxnSpPr>
        <xdr:cNvPr id="539" name="直線コネクタ 538">
          <a:extLst>
            <a:ext uri="{FF2B5EF4-FFF2-40B4-BE49-F238E27FC236}">
              <a16:creationId xmlns:a16="http://schemas.microsoft.com/office/drawing/2014/main" id="{E351D09F-B85A-4621-A957-5A0F177121F7}"/>
            </a:ext>
          </a:extLst>
        </xdr:cNvPr>
        <xdr:cNvCxnSpPr/>
      </xdr:nvCxnSpPr>
      <xdr:spPr>
        <a:xfrm>
          <a:off x="14592300" y="666641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54791</xdr:rowOff>
    </xdr:from>
    <xdr:to>
      <xdr:col>72</xdr:col>
      <xdr:colOff>38100</xdr:colOff>
      <xdr:row>38</xdr:row>
      <xdr:rowOff>156391</xdr:rowOff>
    </xdr:to>
    <xdr:sp macro="" textlink="">
      <xdr:nvSpPr>
        <xdr:cNvPr id="540" name="楕円 539">
          <a:extLst>
            <a:ext uri="{FF2B5EF4-FFF2-40B4-BE49-F238E27FC236}">
              <a16:creationId xmlns:a16="http://schemas.microsoft.com/office/drawing/2014/main" id="{7CAC57C0-FB9C-4804-BEFE-01D1FB941024}"/>
            </a:ext>
          </a:extLst>
        </xdr:cNvPr>
        <xdr:cNvSpPr/>
      </xdr:nvSpPr>
      <xdr:spPr>
        <a:xfrm>
          <a:off x="13652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105591</xdr:rowOff>
    </xdr:from>
    <xdr:to>
      <xdr:col>76</xdr:col>
      <xdr:colOff>114300</xdr:colOff>
      <xdr:row>38</xdr:row>
      <xdr:rowOff>151312</xdr:rowOff>
    </xdr:to>
    <xdr:cxnSp macro="">
      <xdr:nvCxnSpPr>
        <xdr:cNvPr id="541" name="直線コネクタ 540">
          <a:extLst>
            <a:ext uri="{FF2B5EF4-FFF2-40B4-BE49-F238E27FC236}">
              <a16:creationId xmlns:a16="http://schemas.microsoft.com/office/drawing/2014/main" id="{82C37512-BB06-4C2D-81B4-CD7C82AF22D0}"/>
            </a:ext>
          </a:extLst>
        </xdr:cNvPr>
        <xdr:cNvCxnSpPr/>
      </xdr:nvCxnSpPr>
      <xdr:spPr>
        <a:xfrm>
          <a:off x="13703300" y="66206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7438</xdr:rowOff>
    </xdr:from>
    <xdr:to>
      <xdr:col>67</xdr:col>
      <xdr:colOff>101600</xdr:colOff>
      <xdr:row>38</xdr:row>
      <xdr:rowOff>109038</xdr:rowOff>
    </xdr:to>
    <xdr:sp macro="" textlink="">
      <xdr:nvSpPr>
        <xdr:cNvPr id="542" name="楕円 541">
          <a:extLst>
            <a:ext uri="{FF2B5EF4-FFF2-40B4-BE49-F238E27FC236}">
              <a16:creationId xmlns:a16="http://schemas.microsoft.com/office/drawing/2014/main" id="{47C8D092-7040-4979-BC2C-5D0011620E8F}"/>
            </a:ext>
          </a:extLst>
        </xdr:cNvPr>
        <xdr:cNvSpPr/>
      </xdr:nvSpPr>
      <xdr:spPr>
        <a:xfrm>
          <a:off x="12763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58238</xdr:rowOff>
    </xdr:from>
    <xdr:to>
      <xdr:col>71</xdr:col>
      <xdr:colOff>177800</xdr:colOff>
      <xdr:row>38</xdr:row>
      <xdr:rowOff>105591</xdr:rowOff>
    </xdr:to>
    <xdr:cxnSp macro="">
      <xdr:nvCxnSpPr>
        <xdr:cNvPr id="543" name="直線コネクタ 542">
          <a:extLst>
            <a:ext uri="{FF2B5EF4-FFF2-40B4-BE49-F238E27FC236}">
              <a16:creationId xmlns:a16="http://schemas.microsoft.com/office/drawing/2014/main" id="{5F42BDD3-4A62-456A-9A46-A597AE09355B}"/>
            </a:ext>
          </a:extLst>
        </xdr:cNvPr>
        <xdr:cNvCxnSpPr/>
      </xdr:nvCxnSpPr>
      <xdr:spPr>
        <a:xfrm>
          <a:off x="12814300" y="657333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B20B9350-6D80-4200-A521-7DB13FDAE76F}"/>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1594A698-0F57-49F8-BF07-77F5C55A5C7F}"/>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6F31854B-D2DD-43A3-BAA4-4435855D896A}"/>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1EB1D543-D8D3-4CB9-982E-8BE8CBB0EAF9}"/>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69142</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A6D38982-1D03-4C15-84F9-BFA94A24AAE1}"/>
            </a:ext>
          </a:extLst>
        </xdr:cNvPr>
        <xdr:cNvSpPr txBox="1"/>
      </xdr:nvSpPr>
      <xdr:spPr>
        <a:xfrm>
          <a:off x="152660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58DEEA8D-CDCB-4CBB-8F81-3CA956A28884}"/>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1469</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EB0951D1-BBF7-42BB-B892-762B8BF6C60E}"/>
            </a:ext>
          </a:extLst>
        </xdr:cNvPr>
        <xdr:cNvSpPr txBox="1"/>
      </xdr:nvSpPr>
      <xdr:spPr>
        <a:xfrm>
          <a:off x="13500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E5016CCB-A3C6-42D4-B040-47974303F6F1}"/>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3224E333-6B49-4773-817C-570B8714B0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6AA640F0-9625-4D49-88CE-41B0B51CE2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819AF07E-B3B7-4D6F-BCCB-F1094F25ED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47850A21-A425-4865-9039-24812A4CDC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C3229504-DB73-4752-897F-427423AFC6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410E1086-FBB6-479E-9717-4B1BA1780DF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4B2A3ED7-4D79-4E2A-8800-D1317134DE3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4A356A7F-F5CC-4448-9D46-45999F6FF63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B2A3A800-677E-445E-A006-5C7AF2FFAF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6192AC95-45EE-4CA0-B8D2-0E1894455CD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D279880F-8D93-46B0-B3D0-E6263AEAAC6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6D57410B-9924-4607-8FD7-B1BD46F09A5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EB769BA9-B1A7-451E-8ADD-7457F6E7490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490113BC-9A66-4FC2-898B-83720436A4B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5D9414CA-D411-4C03-91B1-148FCF22FEB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18AC2048-93E2-4E76-BAE6-5B357962F4F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9F1FB784-221B-4AA6-9CE9-217A7C60577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E73FC219-107E-4C2F-B214-1EEFE3468D6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8F1D1629-1A00-4F8C-8597-A98655F3CD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5BC4F397-1CF7-44B8-BE83-4A63026BACE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1ED37D84-E696-4F9E-BE3B-B3505BDDCA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86188371-9B91-4EAF-86E3-A51E1523B2CE}"/>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387E7AF8-5BAC-4F8A-B8B7-EDC6A6E1128A}"/>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9B303487-C279-413C-ACA7-BCFCD46F47FE}"/>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18334256-A8C9-432E-BF4A-3B5FD67A7ADB}"/>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09690E22-5993-43E1-A15E-ADFDB364D25A}"/>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26FBEF66-BB7B-45FD-80B9-18C126B420F7}"/>
            </a:ext>
          </a:extLst>
        </xdr:cNvPr>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E9455CDE-1DC0-4074-8620-10EC4DA0F1B2}"/>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EB9FEFAD-C07E-497E-A8EB-FD8C4866ED51}"/>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244DC5A3-3E41-4E85-9604-627BBAAA801A}"/>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FDC40419-5E24-4160-B2CC-4B4E6FE06C83}"/>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1672131F-3073-4A61-8089-DDD5A3B9F0DC}"/>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F271FCF-9C90-4377-84E2-C5FCB7EA84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F6F067F-0915-4D5A-88B2-F30CBA0DE6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0099D41-32CE-46B6-95A1-8EDCB83585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87CF4CF-1303-4967-9389-74E50FC49D4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16AD5BC-7189-4048-90C2-785E2F6C446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38394</xdr:rowOff>
    </xdr:from>
    <xdr:to>
      <xdr:col>116</xdr:col>
      <xdr:colOff>114300</xdr:colOff>
      <xdr:row>34</xdr:row>
      <xdr:rowOff>139994</xdr:rowOff>
    </xdr:to>
    <xdr:sp macro="" textlink="">
      <xdr:nvSpPr>
        <xdr:cNvPr id="589" name="楕円 588">
          <a:extLst>
            <a:ext uri="{FF2B5EF4-FFF2-40B4-BE49-F238E27FC236}">
              <a16:creationId xmlns:a16="http://schemas.microsoft.com/office/drawing/2014/main" id="{625CF000-1348-48FE-ADE2-052D34BDC5E9}"/>
            </a:ext>
          </a:extLst>
        </xdr:cNvPr>
        <xdr:cNvSpPr/>
      </xdr:nvSpPr>
      <xdr:spPr>
        <a:xfrm>
          <a:off x="22110700" y="58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156740</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CEED209A-BE94-40E5-A975-F9FA0BD4D7CD}"/>
            </a:ext>
          </a:extLst>
        </xdr:cNvPr>
        <xdr:cNvSpPr txBox="1"/>
      </xdr:nvSpPr>
      <xdr:spPr>
        <a:xfrm>
          <a:off x="22199600" y="581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58039</xdr:rowOff>
    </xdr:from>
    <xdr:to>
      <xdr:col>112</xdr:col>
      <xdr:colOff>38100</xdr:colOff>
      <xdr:row>34</xdr:row>
      <xdr:rowOff>159639</xdr:rowOff>
    </xdr:to>
    <xdr:sp macro="" textlink="">
      <xdr:nvSpPr>
        <xdr:cNvPr id="591" name="楕円 590">
          <a:extLst>
            <a:ext uri="{FF2B5EF4-FFF2-40B4-BE49-F238E27FC236}">
              <a16:creationId xmlns:a16="http://schemas.microsoft.com/office/drawing/2014/main" id="{8AAF512B-B51A-4275-B4C9-6B4E7FC47247}"/>
            </a:ext>
          </a:extLst>
        </xdr:cNvPr>
        <xdr:cNvSpPr/>
      </xdr:nvSpPr>
      <xdr:spPr>
        <a:xfrm>
          <a:off x="21272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89194</xdr:rowOff>
    </xdr:from>
    <xdr:to>
      <xdr:col>116</xdr:col>
      <xdr:colOff>63500</xdr:colOff>
      <xdr:row>34</xdr:row>
      <xdr:rowOff>108839</xdr:rowOff>
    </xdr:to>
    <xdr:cxnSp macro="">
      <xdr:nvCxnSpPr>
        <xdr:cNvPr id="592" name="直線コネクタ 591">
          <a:extLst>
            <a:ext uri="{FF2B5EF4-FFF2-40B4-BE49-F238E27FC236}">
              <a16:creationId xmlns:a16="http://schemas.microsoft.com/office/drawing/2014/main" id="{404DBB6B-D405-4243-8A30-34F83FF6F73C}"/>
            </a:ext>
          </a:extLst>
        </xdr:cNvPr>
        <xdr:cNvCxnSpPr/>
      </xdr:nvCxnSpPr>
      <xdr:spPr>
        <a:xfrm flipV="1">
          <a:off x="21323300" y="5918494"/>
          <a:ext cx="838200" cy="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77292</xdr:rowOff>
    </xdr:from>
    <xdr:to>
      <xdr:col>107</xdr:col>
      <xdr:colOff>101600</xdr:colOff>
      <xdr:row>35</xdr:row>
      <xdr:rowOff>7442</xdr:rowOff>
    </xdr:to>
    <xdr:sp macro="" textlink="">
      <xdr:nvSpPr>
        <xdr:cNvPr id="593" name="楕円 592">
          <a:extLst>
            <a:ext uri="{FF2B5EF4-FFF2-40B4-BE49-F238E27FC236}">
              <a16:creationId xmlns:a16="http://schemas.microsoft.com/office/drawing/2014/main" id="{637C6807-2F48-4AE2-B9D1-B472878A198C}"/>
            </a:ext>
          </a:extLst>
        </xdr:cNvPr>
        <xdr:cNvSpPr/>
      </xdr:nvSpPr>
      <xdr:spPr>
        <a:xfrm>
          <a:off x="20383500" y="59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108839</xdr:rowOff>
    </xdr:from>
    <xdr:to>
      <xdr:col>111</xdr:col>
      <xdr:colOff>177800</xdr:colOff>
      <xdr:row>34</xdr:row>
      <xdr:rowOff>128092</xdr:rowOff>
    </xdr:to>
    <xdr:cxnSp macro="">
      <xdr:nvCxnSpPr>
        <xdr:cNvPr id="594" name="直線コネクタ 593">
          <a:extLst>
            <a:ext uri="{FF2B5EF4-FFF2-40B4-BE49-F238E27FC236}">
              <a16:creationId xmlns:a16="http://schemas.microsoft.com/office/drawing/2014/main" id="{218155AF-6E6C-4DB4-9A4C-ADE2FBB095E7}"/>
            </a:ext>
          </a:extLst>
        </xdr:cNvPr>
        <xdr:cNvCxnSpPr/>
      </xdr:nvCxnSpPr>
      <xdr:spPr>
        <a:xfrm flipV="1">
          <a:off x="20434300" y="5938139"/>
          <a:ext cx="8890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94250</xdr:rowOff>
    </xdr:from>
    <xdr:to>
      <xdr:col>102</xdr:col>
      <xdr:colOff>165100</xdr:colOff>
      <xdr:row>35</xdr:row>
      <xdr:rowOff>24400</xdr:rowOff>
    </xdr:to>
    <xdr:sp macro="" textlink="">
      <xdr:nvSpPr>
        <xdr:cNvPr id="595" name="楕円 594">
          <a:extLst>
            <a:ext uri="{FF2B5EF4-FFF2-40B4-BE49-F238E27FC236}">
              <a16:creationId xmlns:a16="http://schemas.microsoft.com/office/drawing/2014/main" id="{378C6B7A-CD2D-4BFF-8584-6E9264BF4FFC}"/>
            </a:ext>
          </a:extLst>
        </xdr:cNvPr>
        <xdr:cNvSpPr/>
      </xdr:nvSpPr>
      <xdr:spPr>
        <a:xfrm>
          <a:off x="19494500" y="59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128092</xdr:rowOff>
    </xdr:from>
    <xdr:to>
      <xdr:col>107</xdr:col>
      <xdr:colOff>50800</xdr:colOff>
      <xdr:row>34</xdr:row>
      <xdr:rowOff>145050</xdr:rowOff>
    </xdr:to>
    <xdr:cxnSp macro="">
      <xdr:nvCxnSpPr>
        <xdr:cNvPr id="596" name="直線コネクタ 595">
          <a:extLst>
            <a:ext uri="{FF2B5EF4-FFF2-40B4-BE49-F238E27FC236}">
              <a16:creationId xmlns:a16="http://schemas.microsoft.com/office/drawing/2014/main" id="{6A6DCC00-B565-4174-96BA-6695241DB385}"/>
            </a:ext>
          </a:extLst>
        </xdr:cNvPr>
        <xdr:cNvCxnSpPr/>
      </xdr:nvCxnSpPr>
      <xdr:spPr>
        <a:xfrm flipV="1">
          <a:off x="19545300" y="5957392"/>
          <a:ext cx="8890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107746</xdr:rowOff>
    </xdr:from>
    <xdr:to>
      <xdr:col>98</xdr:col>
      <xdr:colOff>38100</xdr:colOff>
      <xdr:row>35</xdr:row>
      <xdr:rowOff>37896</xdr:rowOff>
    </xdr:to>
    <xdr:sp macro="" textlink="">
      <xdr:nvSpPr>
        <xdr:cNvPr id="597" name="楕円 596">
          <a:extLst>
            <a:ext uri="{FF2B5EF4-FFF2-40B4-BE49-F238E27FC236}">
              <a16:creationId xmlns:a16="http://schemas.microsoft.com/office/drawing/2014/main" id="{342FA49B-EF62-4E3F-9FAC-6FDA05A34110}"/>
            </a:ext>
          </a:extLst>
        </xdr:cNvPr>
        <xdr:cNvSpPr/>
      </xdr:nvSpPr>
      <xdr:spPr>
        <a:xfrm>
          <a:off x="18605500" y="59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145050</xdr:rowOff>
    </xdr:from>
    <xdr:to>
      <xdr:col>102</xdr:col>
      <xdr:colOff>114300</xdr:colOff>
      <xdr:row>34</xdr:row>
      <xdr:rowOff>158546</xdr:rowOff>
    </xdr:to>
    <xdr:cxnSp macro="">
      <xdr:nvCxnSpPr>
        <xdr:cNvPr id="598" name="直線コネクタ 597">
          <a:extLst>
            <a:ext uri="{FF2B5EF4-FFF2-40B4-BE49-F238E27FC236}">
              <a16:creationId xmlns:a16="http://schemas.microsoft.com/office/drawing/2014/main" id="{3077B4F4-F975-412D-924F-C45AC2F6DAC5}"/>
            </a:ext>
          </a:extLst>
        </xdr:cNvPr>
        <xdr:cNvCxnSpPr/>
      </xdr:nvCxnSpPr>
      <xdr:spPr>
        <a:xfrm flipV="1">
          <a:off x="18656300" y="5974350"/>
          <a:ext cx="889000" cy="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DD6F536A-C0AC-4EE8-A76A-E3285C67B2CD}"/>
            </a:ext>
          </a:extLst>
        </xdr:cNvPr>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2F3FB71B-0018-4E66-9E87-2F7982CE0A57}"/>
            </a:ext>
          </a:extLst>
        </xdr:cNvPr>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AFE0CB28-9836-4FC8-BA67-CAF4C8CFB7D7}"/>
            </a:ext>
          </a:extLst>
        </xdr:cNvPr>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16B8227D-5798-4DDE-85E4-8D4BB107BA21}"/>
            </a:ext>
          </a:extLst>
        </xdr:cNvPr>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4716</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F684F2DB-19BF-4ED8-8685-1F5D1726C93C}"/>
            </a:ext>
          </a:extLst>
        </xdr:cNvPr>
        <xdr:cNvSpPr txBox="1"/>
      </xdr:nvSpPr>
      <xdr:spPr>
        <a:xfrm>
          <a:off x="21011095" y="566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23969</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1F479419-6799-4663-AD18-AF73B4BEB065}"/>
            </a:ext>
          </a:extLst>
        </xdr:cNvPr>
        <xdr:cNvSpPr txBox="1"/>
      </xdr:nvSpPr>
      <xdr:spPr>
        <a:xfrm>
          <a:off x="20134795" y="568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40927</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FA08F554-D844-4639-9A60-BF1DEC634022}"/>
            </a:ext>
          </a:extLst>
        </xdr:cNvPr>
        <xdr:cNvSpPr txBox="1"/>
      </xdr:nvSpPr>
      <xdr:spPr>
        <a:xfrm>
          <a:off x="19245795" y="569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54423</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ADE01104-9B71-43D1-90C4-E38765CF8E73}"/>
            </a:ext>
          </a:extLst>
        </xdr:cNvPr>
        <xdr:cNvSpPr txBox="1"/>
      </xdr:nvSpPr>
      <xdr:spPr>
        <a:xfrm>
          <a:off x="18356795" y="571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6AC04098-BD50-4465-BA55-77B02E04382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EBD1D36F-708C-4456-B4CC-DCCEF4FD16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4C25DAF8-16AB-4733-ADA3-FED49254D59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E3B135F1-7B55-4CF5-85BF-DDEE0E04C6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E3CFAF80-D33C-4E6E-98E7-C37C58FBADE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CD047721-E672-4A05-8043-3EB8ABB6F4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33D2E45E-66E6-4215-876A-7EBB8EE74E3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C22E619D-2F5A-428F-88E9-BC70CE8922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86F6C943-DF13-4EE8-AA7D-81A3D5271C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31624E4E-55DE-4081-BB7D-6D5B5C2E60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B7D5783B-461F-4C79-AD98-38F95071629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D87B6684-643E-4828-958C-BFC2F19EE06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34461E17-D2AD-4045-9DD2-13CE56BB012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4570D3FD-8FF0-4221-BB87-161B39BA3DE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8E2032CA-CE57-47CD-B3CC-08DB3DEE1F1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754A950B-8CEA-4D33-AF81-321AF54D01A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79DA65C-EE43-4E83-9286-7AD0673A0A5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4630131A-E68A-419F-A3F9-C92011868A8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9666F7FF-8520-4519-ABC0-D3A1058977B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1A3251CD-A2D8-4BDF-BC37-F0E73E26C10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55FB437B-92CE-4183-B688-44EBA71CF48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DAC5655-45EF-4E7F-AF7B-CF0197F18B5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59C91163-E5D2-4061-A2E7-7ACDBFC873E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5D44FDE-4084-4989-B0C9-4EFCDB55ED1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166AB5A-0DA8-40D9-9D35-B0EF7C8616D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20175EEA-C82E-4B36-BB41-26E548FA7268}"/>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2E35A60-981D-4907-BED3-D90AD382639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D580D8CD-81A2-4FAA-ADC2-0B01EB0E185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805F5FEB-11F6-466E-8268-A195E9BF1ADA}"/>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29CA5836-63CC-469D-B9BF-E6148618F1C3}"/>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BAD9572B-8674-46D4-A6E6-13AC66780B8A}"/>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E7DF865D-004F-4A58-BB58-D6339535D84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89F0344D-DE4D-4C3C-98D8-F5B64A2D9A9D}"/>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3C544566-AB45-4FA3-BC36-0BE431D41E13}"/>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D81E5FF8-BADC-4476-B30F-E817C38772C3}"/>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667FB234-A1A5-4621-99AF-F4D08E6FB4B5}"/>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03BCBB1-B3D3-47D8-9A61-EBE7604C116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08D4751-FD81-4EF4-8739-78CC5D94F2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30664D9-05E7-4418-9FAB-66C9E8BD3D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7DF5B611-6856-4A33-837E-94D96CB907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2B4CEFA-DBF2-43CD-A219-B236C352461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105954</xdr:rowOff>
    </xdr:from>
    <xdr:to>
      <xdr:col>67</xdr:col>
      <xdr:colOff>101600</xdr:colOff>
      <xdr:row>62</xdr:row>
      <xdr:rowOff>36104</xdr:rowOff>
    </xdr:to>
    <xdr:sp macro="" textlink="">
      <xdr:nvSpPr>
        <xdr:cNvPr id="648" name="楕円 647">
          <a:extLst>
            <a:ext uri="{FF2B5EF4-FFF2-40B4-BE49-F238E27FC236}">
              <a16:creationId xmlns:a16="http://schemas.microsoft.com/office/drawing/2014/main" id="{AEBF668B-CA47-4D6D-AE43-61817E5BF2B0}"/>
            </a:ext>
          </a:extLst>
        </xdr:cNvPr>
        <xdr:cNvSpPr/>
      </xdr:nvSpPr>
      <xdr:spPr>
        <a:xfrm>
          <a:off x="12763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119578</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B0BE4C97-3382-41AE-B796-66411E58C083}"/>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86D7855D-6B2F-447D-A0B1-9304ADC07D5E}"/>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4029AA6B-6BD4-4FA9-B6FA-905AB5647A95}"/>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C564D609-AAC5-42E4-B0F0-1E9BECDE66FA}"/>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27231</xdr:rowOff>
    </xdr:from>
    <xdr:ext cx="405111" cy="259045"/>
    <xdr:sp macro="" textlink="">
      <xdr:nvSpPr>
        <xdr:cNvPr id="653" name="n_4mainValue【保健センター・保健所】&#10;有形固定資産減価償却率">
          <a:extLst>
            <a:ext uri="{FF2B5EF4-FFF2-40B4-BE49-F238E27FC236}">
              <a16:creationId xmlns:a16="http://schemas.microsoft.com/office/drawing/2014/main" id="{91C9614A-2420-4F15-B207-2AF75273782D}"/>
            </a:ext>
          </a:extLst>
        </xdr:cNvPr>
        <xdr:cNvSpPr txBox="1"/>
      </xdr:nvSpPr>
      <xdr:spPr>
        <a:xfrm>
          <a:off x="12611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5F412635-5144-4ACD-93A9-C241FF39B2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4F1B22D4-FE31-4439-B641-9F72584206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95597E72-1A63-4640-9112-35D46461368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0C9BBDE2-D58B-4390-9200-25D650A9E5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F726933E-F501-42B7-94F7-0BDEF23C26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536D9095-CFEC-44CD-919B-3056FD6FEB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012B32FA-65D4-433F-BD2A-4FDB20E764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F9C6EAF2-3B23-4669-BBAA-A08691ED129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CCD3D695-DC26-461A-87FB-53320779CC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0569507D-8020-4C3B-80C6-8CA70DDE9F2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4" name="直線コネクタ 663">
          <a:extLst>
            <a:ext uri="{FF2B5EF4-FFF2-40B4-BE49-F238E27FC236}">
              <a16:creationId xmlns:a16="http://schemas.microsoft.com/office/drawing/2014/main" id="{C51C9258-F358-4E12-82CE-0F31EBEDC52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5" name="テキスト ボックス 664">
          <a:extLst>
            <a:ext uri="{FF2B5EF4-FFF2-40B4-BE49-F238E27FC236}">
              <a16:creationId xmlns:a16="http://schemas.microsoft.com/office/drawing/2014/main" id="{3AFDF549-284B-4F91-888B-F5AFD15059B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6" name="直線コネクタ 665">
          <a:extLst>
            <a:ext uri="{FF2B5EF4-FFF2-40B4-BE49-F238E27FC236}">
              <a16:creationId xmlns:a16="http://schemas.microsoft.com/office/drawing/2014/main" id="{2A1F9B4E-B258-46A8-B14C-EA938B7D59B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7" name="テキスト ボックス 666">
          <a:extLst>
            <a:ext uri="{FF2B5EF4-FFF2-40B4-BE49-F238E27FC236}">
              <a16:creationId xmlns:a16="http://schemas.microsoft.com/office/drawing/2014/main" id="{469BD7F2-BC31-4244-AAEA-EC2A2907E7E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8" name="直線コネクタ 667">
          <a:extLst>
            <a:ext uri="{FF2B5EF4-FFF2-40B4-BE49-F238E27FC236}">
              <a16:creationId xmlns:a16="http://schemas.microsoft.com/office/drawing/2014/main" id="{B9D5E8B4-E274-40EE-A452-28C9ED6F2D8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9" name="テキスト ボックス 668">
          <a:extLst>
            <a:ext uri="{FF2B5EF4-FFF2-40B4-BE49-F238E27FC236}">
              <a16:creationId xmlns:a16="http://schemas.microsoft.com/office/drawing/2014/main" id="{B5D1B4EB-0272-4065-A26F-4A880277CDE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0" name="直線コネクタ 669">
          <a:extLst>
            <a:ext uri="{FF2B5EF4-FFF2-40B4-BE49-F238E27FC236}">
              <a16:creationId xmlns:a16="http://schemas.microsoft.com/office/drawing/2014/main" id="{DD2DA237-293A-4EB1-A333-1FCC5920E2E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1" name="テキスト ボックス 670">
          <a:extLst>
            <a:ext uri="{FF2B5EF4-FFF2-40B4-BE49-F238E27FC236}">
              <a16:creationId xmlns:a16="http://schemas.microsoft.com/office/drawing/2014/main" id="{A41DE3DE-6E9D-435B-B31D-AFBF9437FA3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2" name="直線コネクタ 671">
          <a:extLst>
            <a:ext uri="{FF2B5EF4-FFF2-40B4-BE49-F238E27FC236}">
              <a16:creationId xmlns:a16="http://schemas.microsoft.com/office/drawing/2014/main" id="{9C410BE0-59C0-4203-9565-3D79F63F0C1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3" name="テキスト ボックス 672">
          <a:extLst>
            <a:ext uri="{FF2B5EF4-FFF2-40B4-BE49-F238E27FC236}">
              <a16:creationId xmlns:a16="http://schemas.microsoft.com/office/drawing/2014/main" id="{80A2FB78-9E42-47AC-A953-2D5CDD1A8B3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4" name="直線コネクタ 673">
          <a:extLst>
            <a:ext uri="{FF2B5EF4-FFF2-40B4-BE49-F238E27FC236}">
              <a16:creationId xmlns:a16="http://schemas.microsoft.com/office/drawing/2014/main" id="{8F7C6C3E-2A57-41BF-AD1A-B52D5CE0E4C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5" name="テキスト ボックス 674">
          <a:extLst>
            <a:ext uri="{FF2B5EF4-FFF2-40B4-BE49-F238E27FC236}">
              <a16:creationId xmlns:a16="http://schemas.microsoft.com/office/drawing/2014/main" id="{7AEC8EB8-178D-4102-8B12-20D4C98C61F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8241BFAF-4E39-4521-89BC-1AA34A506A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3F4E7EEC-D6C1-4128-A2AD-2C7D4EB274B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C956E615-4841-4F7C-AE9D-0B796F2D2A9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79" name="直線コネクタ 678">
          <a:extLst>
            <a:ext uri="{FF2B5EF4-FFF2-40B4-BE49-F238E27FC236}">
              <a16:creationId xmlns:a16="http://schemas.microsoft.com/office/drawing/2014/main" id="{DBC1CA7E-BE3A-4838-9953-461C9983EC19}"/>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5BC82ADC-6BB1-454A-A21C-D90DB0A54CA4}"/>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81" name="直線コネクタ 680">
          <a:extLst>
            <a:ext uri="{FF2B5EF4-FFF2-40B4-BE49-F238E27FC236}">
              <a16:creationId xmlns:a16="http://schemas.microsoft.com/office/drawing/2014/main" id="{14380522-79F0-41FC-98DB-AB78E87091E8}"/>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A4E553DD-D05C-4729-B9B8-F8C51F1FC244}"/>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83" name="直線コネクタ 682">
          <a:extLst>
            <a:ext uri="{FF2B5EF4-FFF2-40B4-BE49-F238E27FC236}">
              <a16:creationId xmlns:a16="http://schemas.microsoft.com/office/drawing/2014/main" id="{2C6A730D-A26E-45E3-9107-ED2DD72B59AE}"/>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1C636784-D0DA-4BE6-BE7F-E252CED1E2E6}"/>
            </a:ext>
          </a:extLst>
        </xdr:cNvPr>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85" name="フローチャート: 判断 684">
          <a:extLst>
            <a:ext uri="{FF2B5EF4-FFF2-40B4-BE49-F238E27FC236}">
              <a16:creationId xmlns:a16="http://schemas.microsoft.com/office/drawing/2014/main" id="{A61C7942-E92F-45D3-ADDD-8829E29FB8A3}"/>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86" name="フローチャート: 判断 685">
          <a:extLst>
            <a:ext uri="{FF2B5EF4-FFF2-40B4-BE49-F238E27FC236}">
              <a16:creationId xmlns:a16="http://schemas.microsoft.com/office/drawing/2014/main" id="{47705DC5-E817-4090-8020-6F294FE2EF0E}"/>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87" name="フローチャート: 判断 686">
          <a:extLst>
            <a:ext uri="{FF2B5EF4-FFF2-40B4-BE49-F238E27FC236}">
              <a16:creationId xmlns:a16="http://schemas.microsoft.com/office/drawing/2014/main" id="{15655E3E-F2D0-4C07-9F45-8F2F104C4FBD}"/>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88" name="フローチャート: 判断 687">
          <a:extLst>
            <a:ext uri="{FF2B5EF4-FFF2-40B4-BE49-F238E27FC236}">
              <a16:creationId xmlns:a16="http://schemas.microsoft.com/office/drawing/2014/main" id="{F515579F-5C58-4D2E-A912-599AC2606DEE}"/>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89" name="フローチャート: 判断 688">
          <a:extLst>
            <a:ext uri="{FF2B5EF4-FFF2-40B4-BE49-F238E27FC236}">
              <a16:creationId xmlns:a16="http://schemas.microsoft.com/office/drawing/2014/main" id="{116BE656-1064-421D-A9DD-966EFE9B82C9}"/>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FEEDA253-5894-4CAF-BD2D-8E18CC4EF62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1DAE4C4B-F85C-49D6-A4CA-71B3B36B3A5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AD30A125-08C9-4992-BBEC-C7B761AF64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B10933FC-95A0-4355-B4FC-2D217A9181F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E13222F-2AFC-4EC8-9793-B821440D5B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120650</xdr:rowOff>
    </xdr:from>
    <xdr:to>
      <xdr:col>98</xdr:col>
      <xdr:colOff>38100</xdr:colOff>
      <xdr:row>64</xdr:row>
      <xdr:rowOff>50800</xdr:rowOff>
    </xdr:to>
    <xdr:sp macro="" textlink="">
      <xdr:nvSpPr>
        <xdr:cNvPr id="695" name="楕円 694">
          <a:extLst>
            <a:ext uri="{FF2B5EF4-FFF2-40B4-BE49-F238E27FC236}">
              <a16:creationId xmlns:a16="http://schemas.microsoft.com/office/drawing/2014/main" id="{D4E374D9-ECEB-429F-B31E-2CAC1948B6DB}"/>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83655</xdr:rowOff>
    </xdr:from>
    <xdr:ext cx="469744" cy="259045"/>
    <xdr:sp macro="" textlink="">
      <xdr:nvSpPr>
        <xdr:cNvPr id="696" name="n_1aveValue【保健センター・保健所】&#10;一人当たり面積">
          <a:extLst>
            <a:ext uri="{FF2B5EF4-FFF2-40B4-BE49-F238E27FC236}">
              <a16:creationId xmlns:a16="http://schemas.microsoft.com/office/drawing/2014/main" id="{58064390-8038-4E0F-9D9D-7213DD95A890}"/>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97" name="n_2aveValue【保健センター・保健所】&#10;一人当たり面積">
          <a:extLst>
            <a:ext uri="{FF2B5EF4-FFF2-40B4-BE49-F238E27FC236}">
              <a16:creationId xmlns:a16="http://schemas.microsoft.com/office/drawing/2014/main" id="{DF63226E-0187-44CA-A3EC-B30DE47B973C}"/>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698" name="n_3aveValue【保健センター・保健所】&#10;一人当たり面積">
          <a:extLst>
            <a:ext uri="{FF2B5EF4-FFF2-40B4-BE49-F238E27FC236}">
              <a16:creationId xmlns:a16="http://schemas.microsoft.com/office/drawing/2014/main" id="{AE21887A-21EC-48CD-99A1-895A7E81CF2B}"/>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699" name="n_4aveValue【保健センター・保健所】&#10;一人当たり面積">
          <a:extLst>
            <a:ext uri="{FF2B5EF4-FFF2-40B4-BE49-F238E27FC236}">
              <a16:creationId xmlns:a16="http://schemas.microsoft.com/office/drawing/2014/main" id="{EA09F6A5-3E3A-4220-BD44-5CB358287438}"/>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00" name="n_4mainValue【保健センター・保健所】&#10;一人当たり面積">
          <a:extLst>
            <a:ext uri="{FF2B5EF4-FFF2-40B4-BE49-F238E27FC236}">
              <a16:creationId xmlns:a16="http://schemas.microsoft.com/office/drawing/2014/main" id="{D40417CF-36C3-4D35-A6A1-963A27E17B5E}"/>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a:extLst>
            <a:ext uri="{FF2B5EF4-FFF2-40B4-BE49-F238E27FC236}">
              <a16:creationId xmlns:a16="http://schemas.microsoft.com/office/drawing/2014/main" id="{8109BD6C-1898-4EBD-981B-A28A586315E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a:extLst>
            <a:ext uri="{FF2B5EF4-FFF2-40B4-BE49-F238E27FC236}">
              <a16:creationId xmlns:a16="http://schemas.microsoft.com/office/drawing/2014/main" id="{4C56DECA-A27A-44D7-990E-36B90F327A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a:extLst>
            <a:ext uri="{FF2B5EF4-FFF2-40B4-BE49-F238E27FC236}">
              <a16:creationId xmlns:a16="http://schemas.microsoft.com/office/drawing/2014/main" id="{489D0657-7A7D-415D-B1BB-CB141B80E29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a:extLst>
            <a:ext uri="{FF2B5EF4-FFF2-40B4-BE49-F238E27FC236}">
              <a16:creationId xmlns:a16="http://schemas.microsoft.com/office/drawing/2014/main" id="{1D3A5C11-49B8-4017-8C8B-313077320B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a:extLst>
            <a:ext uri="{FF2B5EF4-FFF2-40B4-BE49-F238E27FC236}">
              <a16:creationId xmlns:a16="http://schemas.microsoft.com/office/drawing/2014/main" id="{05EFB899-9E38-4A82-9A9A-E0C8089A48C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a:extLst>
            <a:ext uri="{FF2B5EF4-FFF2-40B4-BE49-F238E27FC236}">
              <a16:creationId xmlns:a16="http://schemas.microsoft.com/office/drawing/2014/main" id="{370102E9-72E2-48F2-90A2-010C58C6C5B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a:extLst>
            <a:ext uri="{FF2B5EF4-FFF2-40B4-BE49-F238E27FC236}">
              <a16:creationId xmlns:a16="http://schemas.microsoft.com/office/drawing/2014/main" id="{E6C59CD2-FE6C-4EFE-8FA8-393135815B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a:extLst>
            <a:ext uri="{FF2B5EF4-FFF2-40B4-BE49-F238E27FC236}">
              <a16:creationId xmlns:a16="http://schemas.microsoft.com/office/drawing/2014/main" id="{D9671F13-5F62-4945-AD86-70B6C0D2A2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a:extLst>
            <a:ext uri="{FF2B5EF4-FFF2-40B4-BE49-F238E27FC236}">
              <a16:creationId xmlns:a16="http://schemas.microsoft.com/office/drawing/2014/main" id="{759913A5-AD63-4943-9A8F-65AC8F04F0F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a:extLst>
            <a:ext uri="{FF2B5EF4-FFF2-40B4-BE49-F238E27FC236}">
              <a16:creationId xmlns:a16="http://schemas.microsoft.com/office/drawing/2014/main" id="{5233CE7D-1307-404F-A915-3F978C1ADE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a:extLst>
            <a:ext uri="{FF2B5EF4-FFF2-40B4-BE49-F238E27FC236}">
              <a16:creationId xmlns:a16="http://schemas.microsoft.com/office/drawing/2014/main" id="{4E3237A9-F293-4253-B157-D288A52FD27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2" name="直線コネクタ 711">
          <a:extLst>
            <a:ext uri="{FF2B5EF4-FFF2-40B4-BE49-F238E27FC236}">
              <a16:creationId xmlns:a16="http://schemas.microsoft.com/office/drawing/2014/main" id="{366E7E26-7320-447A-8822-E12B08E839B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3" name="テキスト ボックス 712">
          <a:extLst>
            <a:ext uri="{FF2B5EF4-FFF2-40B4-BE49-F238E27FC236}">
              <a16:creationId xmlns:a16="http://schemas.microsoft.com/office/drawing/2014/main" id="{89569C56-8C4C-436B-9A3D-8CEB1DF52F0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4" name="直線コネクタ 713">
          <a:extLst>
            <a:ext uri="{FF2B5EF4-FFF2-40B4-BE49-F238E27FC236}">
              <a16:creationId xmlns:a16="http://schemas.microsoft.com/office/drawing/2014/main" id="{E86898B4-FBA3-4938-8DCE-6C42AC5B708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5" name="テキスト ボックス 714">
          <a:extLst>
            <a:ext uri="{FF2B5EF4-FFF2-40B4-BE49-F238E27FC236}">
              <a16:creationId xmlns:a16="http://schemas.microsoft.com/office/drawing/2014/main" id="{87DDFF20-6A1F-48B1-8F7E-D168170AC92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6" name="直線コネクタ 715">
          <a:extLst>
            <a:ext uri="{FF2B5EF4-FFF2-40B4-BE49-F238E27FC236}">
              <a16:creationId xmlns:a16="http://schemas.microsoft.com/office/drawing/2014/main" id="{4C4702A4-A989-4047-96A1-897C5FB5DED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7" name="テキスト ボックス 716">
          <a:extLst>
            <a:ext uri="{FF2B5EF4-FFF2-40B4-BE49-F238E27FC236}">
              <a16:creationId xmlns:a16="http://schemas.microsoft.com/office/drawing/2014/main" id="{8CD8F115-799E-4CB3-825E-AF095FB4B2A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8" name="直線コネクタ 717">
          <a:extLst>
            <a:ext uri="{FF2B5EF4-FFF2-40B4-BE49-F238E27FC236}">
              <a16:creationId xmlns:a16="http://schemas.microsoft.com/office/drawing/2014/main" id="{51B92A40-322E-4E11-9C09-901CE4F835B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9" name="テキスト ボックス 718">
          <a:extLst>
            <a:ext uri="{FF2B5EF4-FFF2-40B4-BE49-F238E27FC236}">
              <a16:creationId xmlns:a16="http://schemas.microsoft.com/office/drawing/2014/main" id="{23C51DCB-B2D9-4C37-A273-B85456BC52C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0" name="直線コネクタ 719">
          <a:extLst>
            <a:ext uri="{FF2B5EF4-FFF2-40B4-BE49-F238E27FC236}">
              <a16:creationId xmlns:a16="http://schemas.microsoft.com/office/drawing/2014/main" id="{9FACB322-88BB-46F3-883C-751BCEC60D7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1" name="テキスト ボックス 720">
          <a:extLst>
            <a:ext uri="{FF2B5EF4-FFF2-40B4-BE49-F238E27FC236}">
              <a16:creationId xmlns:a16="http://schemas.microsoft.com/office/drawing/2014/main" id="{804A9E49-5994-4ACD-8727-AD61106CDAF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2" name="直線コネクタ 721">
          <a:extLst>
            <a:ext uri="{FF2B5EF4-FFF2-40B4-BE49-F238E27FC236}">
              <a16:creationId xmlns:a16="http://schemas.microsoft.com/office/drawing/2014/main" id="{0FAE1E21-14CF-4DA0-B7CB-9E691D586BF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3" name="テキスト ボックス 722">
          <a:extLst>
            <a:ext uri="{FF2B5EF4-FFF2-40B4-BE49-F238E27FC236}">
              <a16:creationId xmlns:a16="http://schemas.microsoft.com/office/drawing/2014/main" id="{F791D56B-CAE7-4FA3-B29A-83AA54425F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4" name="直線コネクタ 723">
          <a:extLst>
            <a:ext uri="{FF2B5EF4-FFF2-40B4-BE49-F238E27FC236}">
              <a16:creationId xmlns:a16="http://schemas.microsoft.com/office/drawing/2014/main" id="{B7DEE83A-7CF6-48D1-B10D-38DC8E5034A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消防施設】&#10;有形固定資産減価償却率グラフ枠">
          <a:extLst>
            <a:ext uri="{FF2B5EF4-FFF2-40B4-BE49-F238E27FC236}">
              <a16:creationId xmlns:a16="http://schemas.microsoft.com/office/drawing/2014/main" id="{858A51C5-7CDF-4021-A8C5-12FB7FDFEAA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26" name="直線コネクタ 725">
          <a:extLst>
            <a:ext uri="{FF2B5EF4-FFF2-40B4-BE49-F238E27FC236}">
              <a16:creationId xmlns:a16="http://schemas.microsoft.com/office/drawing/2014/main" id="{FF534441-3E21-46EC-86ED-62FC5023478E}"/>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27" name="【消防施設】&#10;有形固定資産減価償却率最小値テキスト">
          <a:extLst>
            <a:ext uri="{FF2B5EF4-FFF2-40B4-BE49-F238E27FC236}">
              <a16:creationId xmlns:a16="http://schemas.microsoft.com/office/drawing/2014/main" id="{93C39711-EA9B-427B-BE6A-F5E17F21496C}"/>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28" name="直線コネクタ 727">
          <a:extLst>
            <a:ext uri="{FF2B5EF4-FFF2-40B4-BE49-F238E27FC236}">
              <a16:creationId xmlns:a16="http://schemas.microsoft.com/office/drawing/2014/main" id="{CA4322D4-34F0-44DD-818D-EBF7B2C9FBB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29" name="【消防施設】&#10;有形固定資産減価償却率最大値テキスト">
          <a:extLst>
            <a:ext uri="{FF2B5EF4-FFF2-40B4-BE49-F238E27FC236}">
              <a16:creationId xmlns:a16="http://schemas.microsoft.com/office/drawing/2014/main" id="{AEBEF2BF-0FA4-4B5B-89BD-59CEF29D3ECB}"/>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30" name="直線コネクタ 729">
          <a:extLst>
            <a:ext uri="{FF2B5EF4-FFF2-40B4-BE49-F238E27FC236}">
              <a16:creationId xmlns:a16="http://schemas.microsoft.com/office/drawing/2014/main" id="{698617A5-4277-49BB-80F6-2109A6DA053A}"/>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31" name="【消防施設】&#10;有形固定資産減価償却率平均値テキスト">
          <a:extLst>
            <a:ext uri="{FF2B5EF4-FFF2-40B4-BE49-F238E27FC236}">
              <a16:creationId xmlns:a16="http://schemas.microsoft.com/office/drawing/2014/main" id="{A272C0EC-76B4-4D29-B63E-100D571126CA}"/>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32" name="フローチャート: 判断 731">
          <a:extLst>
            <a:ext uri="{FF2B5EF4-FFF2-40B4-BE49-F238E27FC236}">
              <a16:creationId xmlns:a16="http://schemas.microsoft.com/office/drawing/2014/main" id="{20A9A996-E1D6-4C29-8CF8-2035BF60152B}"/>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33" name="フローチャート: 判断 732">
          <a:extLst>
            <a:ext uri="{FF2B5EF4-FFF2-40B4-BE49-F238E27FC236}">
              <a16:creationId xmlns:a16="http://schemas.microsoft.com/office/drawing/2014/main" id="{88979E31-0B87-4248-BAF0-8A910E5B193E}"/>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34" name="フローチャート: 判断 733">
          <a:extLst>
            <a:ext uri="{FF2B5EF4-FFF2-40B4-BE49-F238E27FC236}">
              <a16:creationId xmlns:a16="http://schemas.microsoft.com/office/drawing/2014/main" id="{0FFFA596-1651-4DBC-983B-890679C6F293}"/>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35" name="フローチャート: 判断 734">
          <a:extLst>
            <a:ext uri="{FF2B5EF4-FFF2-40B4-BE49-F238E27FC236}">
              <a16:creationId xmlns:a16="http://schemas.microsoft.com/office/drawing/2014/main" id="{38901047-DA58-42DE-89FC-7E65C319F63A}"/>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36" name="フローチャート: 判断 735">
          <a:extLst>
            <a:ext uri="{FF2B5EF4-FFF2-40B4-BE49-F238E27FC236}">
              <a16:creationId xmlns:a16="http://schemas.microsoft.com/office/drawing/2014/main" id="{0371FD1E-8C49-4197-B74E-FEB0839BCAED}"/>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A8AC05FD-C309-4405-A3A9-AFFB1919997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D362138A-B58D-430D-B3A1-CB029110B99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8C5BCDF6-6038-44FA-9BF3-C0D194B283B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2EC7DA94-07D2-4830-9587-CED6EA16AF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6CCCBC92-391F-4D8C-B1D0-F86E890BF78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37919</xdr:rowOff>
    </xdr:from>
    <xdr:to>
      <xdr:col>85</xdr:col>
      <xdr:colOff>177800</xdr:colOff>
      <xdr:row>84</xdr:row>
      <xdr:rowOff>139519</xdr:rowOff>
    </xdr:to>
    <xdr:sp macro="" textlink="">
      <xdr:nvSpPr>
        <xdr:cNvPr id="742" name="楕円 741">
          <a:extLst>
            <a:ext uri="{FF2B5EF4-FFF2-40B4-BE49-F238E27FC236}">
              <a16:creationId xmlns:a16="http://schemas.microsoft.com/office/drawing/2014/main" id="{1BD1C3A7-598A-4C11-BD7C-D9E4D3FBAB9D}"/>
            </a:ext>
          </a:extLst>
        </xdr:cNvPr>
        <xdr:cNvSpPr/>
      </xdr:nvSpPr>
      <xdr:spPr>
        <a:xfrm>
          <a:off x="162687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16346</xdr:rowOff>
    </xdr:from>
    <xdr:ext cx="405111" cy="259045"/>
    <xdr:sp macro="" textlink="">
      <xdr:nvSpPr>
        <xdr:cNvPr id="743" name="【消防施設】&#10;有形固定資産減価償却率該当値テキスト">
          <a:extLst>
            <a:ext uri="{FF2B5EF4-FFF2-40B4-BE49-F238E27FC236}">
              <a16:creationId xmlns:a16="http://schemas.microsoft.com/office/drawing/2014/main" id="{4E1E5746-5A0F-4102-BBBE-466027E63335}"/>
            </a:ext>
          </a:extLst>
        </xdr:cNvPr>
        <xdr:cNvSpPr txBox="1"/>
      </xdr:nvSpPr>
      <xdr:spPr>
        <a:xfrm>
          <a:off x="16357600"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xdr:rowOff>
    </xdr:from>
    <xdr:to>
      <xdr:col>81</xdr:col>
      <xdr:colOff>101600</xdr:colOff>
      <xdr:row>84</xdr:row>
      <xdr:rowOff>110127</xdr:rowOff>
    </xdr:to>
    <xdr:sp macro="" textlink="">
      <xdr:nvSpPr>
        <xdr:cNvPr id="744" name="楕円 743">
          <a:extLst>
            <a:ext uri="{FF2B5EF4-FFF2-40B4-BE49-F238E27FC236}">
              <a16:creationId xmlns:a16="http://schemas.microsoft.com/office/drawing/2014/main" id="{49B66F84-E439-496E-8A06-95CCB7E6551E}"/>
            </a:ext>
          </a:extLst>
        </xdr:cNvPr>
        <xdr:cNvSpPr/>
      </xdr:nvSpPr>
      <xdr:spPr>
        <a:xfrm>
          <a:off x="15430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59327</xdr:rowOff>
    </xdr:from>
    <xdr:to>
      <xdr:col>85</xdr:col>
      <xdr:colOff>127000</xdr:colOff>
      <xdr:row>84</xdr:row>
      <xdr:rowOff>88719</xdr:rowOff>
    </xdr:to>
    <xdr:cxnSp macro="">
      <xdr:nvCxnSpPr>
        <xdr:cNvPr id="745" name="直線コネクタ 744">
          <a:extLst>
            <a:ext uri="{FF2B5EF4-FFF2-40B4-BE49-F238E27FC236}">
              <a16:creationId xmlns:a16="http://schemas.microsoft.com/office/drawing/2014/main" id="{E7926334-D6F1-4F82-90D6-D7F79F9F99EB}"/>
            </a:ext>
          </a:extLst>
        </xdr:cNvPr>
        <xdr:cNvCxnSpPr/>
      </xdr:nvCxnSpPr>
      <xdr:spPr>
        <a:xfrm>
          <a:off x="15481300" y="144611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150586</xdr:rowOff>
    </xdr:from>
    <xdr:to>
      <xdr:col>76</xdr:col>
      <xdr:colOff>165100</xdr:colOff>
      <xdr:row>84</xdr:row>
      <xdr:rowOff>80736</xdr:rowOff>
    </xdr:to>
    <xdr:sp macro="" textlink="">
      <xdr:nvSpPr>
        <xdr:cNvPr id="746" name="楕円 745">
          <a:extLst>
            <a:ext uri="{FF2B5EF4-FFF2-40B4-BE49-F238E27FC236}">
              <a16:creationId xmlns:a16="http://schemas.microsoft.com/office/drawing/2014/main" id="{7AD46088-30A6-4D67-BCF8-FA0147DCA697}"/>
            </a:ext>
          </a:extLst>
        </xdr:cNvPr>
        <xdr:cNvSpPr/>
      </xdr:nvSpPr>
      <xdr:spPr>
        <a:xfrm>
          <a:off x="14541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29936</xdr:rowOff>
    </xdr:from>
    <xdr:to>
      <xdr:col>81</xdr:col>
      <xdr:colOff>50800</xdr:colOff>
      <xdr:row>84</xdr:row>
      <xdr:rowOff>59327</xdr:rowOff>
    </xdr:to>
    <xdr:cxnSp macro="">
      <xdr:nvCxnSpPr>
        <xdr:cNvPr id="747" name="直線コネクタ 746">
          <a:extLst>
            <a:ext uri="{FF2B5EF4-FFF2-40B4-BE49-F238E27FC236}">
              <a16:creationId xmlns:a16="http://schemas.microsoft.com/office/drawing/2014/main" id="{EEAB1576-DB96-4B9B-8DC1-303E5F8E1B3C}"/>
            </a:ext>
          </a:extLst>
        </xdr:cNvPr>
        <xdr:cNvCxnSpPr/>
      </xdr:nvCxnSpPr>
      <xdr:spPr>
        <a:xfrm>
          <a:off x="14592300" y="144317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165281</xdr:rowOff>
    </xdr:from>
    <xdr:to>
      <xdr:col>72</xdr:col>
      <xdr:colOff>38100</xdr:colOff>
      <xdr:row>83</xdr:row>
      <xdr:rowOff>95431</xdr:rowOff>
    </xdr:to>
    <xdr:sp macro="" textlink="">
      <xdr:nvSpPr>
        <xdr:cNvPr id="748" name="楕円 747">
          <a:extLst>
            <a:ext uri="{FF2B5EF4-FFF2-40B4-BE49-F238E27FC236}">
              <a16:creationId xmlns:a16="http://schemas.microsoft.com/office/drawing/2014/main" id="{0376E6CA-20B6-4DBE-A2B2-082E581D204D}"/>
            </a:ext>
          </a:extLst>
        </xdr:cNvPr>
        <xdr:cNvSpPr/>
      </xdr:nvSpPr>
      <xdr:spPr>
        <a:xfrm>
          <a:off x="13652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44631</xdr:rowOff>
    </xdr:from>
    <xdr:to>
      <xdr:col>76</xdr:col>
      <xdr:colOff>114300</xdr:colOff>
      <xdr:row>84</xdr:row>
      <xdr:rowOff>29936</xdr:rowOff>
    </xdr:to>
    <xdr:cxnSp macro="">
      <xdr:nvCxnSpPr>
        <xdr:cNvPr id="749" name="直線コネクタ 748">
          <a:extLst>
            <a:ext uri="{FF2B5EF4-FFF2-40B4-BE49-F238E27FC236}">
              <a16:creationId xmlns:a16="http://schemas.microsoft.com/office/drawing/2014/main" id="{EC444B1F-D100-449A-9CC0-251A25056199}"/>
            </a:ext>
          </a:extLst>
        </xdr:cNvPr>
        <xdr:cNvCxnSpPr/>
      </xdr:nvCxnSpPr>
      <xdr:spPr>
        <a:xfrm>
          <a:off x="13703300" y="1427498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59145</xdr:rowOff>
    </xdr:from>
    <xdr:to>
      <xdr:col>67</xdr:col>
      <xdr:colOff>101600</xdr:colOff>
      <xdr:row>83</xdr:row>
      <xdr:rowOff>160745</xdr:rowOff>
    </xdr:to>
    <xdr:sp macro="" textlink="">
      <xdr:nvSpPr>
        <xdr:cNvPr id="750" name="楕円 749">
          <a:extLst>
            <a:ext uri="{FF2B5EF4-FFF2-40B4-BE49-F238E27FC236}">
              <a16:creationId xmlns:a16="http://schemas.microsoft.com/office/drawing/2014/main" id="{5E3B7BD0-E680-42A3-804F-317CF16AC6E9}"/>
            </a:ext>
          </a:extLst>
        </xdr:cNvPr>
        <xdr:cNvSpPr/>
      </xdr:nvSpPr>
      <xdr:spPr>
        <a:xfrm>
          <a:off x="12763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44631</xdr:rowOff>
    </xdr:from>
    <xdr:to>
      <xdr:col>71</xdr:col>
      <xdr:colOff>177800</xdr:colOff>
      <xdr:row>83</xdr:row>
      <xdr:rowOff>109945</xdr:rowOff>
    </xdr:to>
    <xdr:cxnSp macro="">
      <xdr:nvCxnSpPr>
        <xdr:cNvPr id="751" name="直線コネクタ 750">
          <a:extLst>
            <a:ext uri="{FF2B5EF4-FFF2-40B4-BE49-F238E27FC236}">
              <a16:creationId xmlns:a16="http://schemas.microsoft.com/office/drawing/2014/main" id="{DC835236-816F-4486-83C1-659EFA5E562F}"/>
            </a:ext>
          </a:extLst>
        </xdr:cNvPr>
        <xdr:cNvCxnSpPr/>
      </xdr:nvCxnSpPr>
      <xdr:spPr>
        <a:xfrm flipV="1">
          <a:off x="12814300" y="1427498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52" name="n_1aveValue【消防施設】&#10;有形固定資産減価償却率">
          <a:extLst>
            <a:ext uri="{FF2B5EF4-FFF2-40B4-BE49-F238E27FC236}">
              <a16:creationId xmlns:a16="http://schemas.microsoft.com/office/drawing/2014/main" id="{C64BE5DB-A7C7-4CC1-978B-47C6C799A0B2}"/>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53" name="n_2aveValue【消防施設】&#10;有形固定資産減価償却率">
          <a:extLst>
            <a:ext uri="{FF2B5EF4-FFF2-40B4-BE49-F238E27FC236}">
              <a16:creationId xmlns:a16="http://schemas.microsoft.com/office/drawing/2014/main" id="{3ABEFF22-C59D-4753-B6BB-AC4D208B37CE}"/>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54" name="n_3aveValue【消防施設】&#10;有形固定資産減価償却率">
          <a:extLst>
            <a:ext uri="{FF2B5EF4-FFF2-40B4-BE49-F238E27FC236}">
              <a16:creationId xmlns:a16="http://schemas.microsoft.com/office/drawing/2014/main" id="{AD43589B-BA89-4D8D-A3BE-7BE0A555F3B7}"/>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55" name="n_4aveValue【消防施設】&#10;有形固定資産減価償却率">
          <a:extLst>
            <a:ext uri="{FF2B5EF4-FFF2-40B4-BE49-F238E27FC236}">
              <a16:creationId xmlns:a16="http://schemas.microsoft.com/office/drawing/2014/main" id="{B271BDA4-C149-4C19-A5F6-465B9F3CAB20}"/>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101254</xdr:rowOff>
    </xdr:from>
    <xdr:ext cx="405111" cy="259045"/>
    <xdr:sp macro="" textlink="">
      <xdr:nvSpPr>
        <xdr:cNvPr id="756" name="n_1mainValue【消防施設】&#10;有形固定資産減価償却率">
          <a:extLst>
            <a:ext uri="{FF2B5EF4-FFF2-40B4-BE49-F238E27FC236}">
              <a16:creationId xmlns:a16="http://schemas.microsoft.com/office/drawing/2014/main" id="{39BCAFC4-93E7-4BEF-B9C4-D516B3A5233B}"/>
            </a:ext>
          </a:extLst>
        </xdr:cNvPr>
        <xdr:cNvSpPr txBox="1"/>
      </xdr:nvSpPr>
      <xdr:spPr>
        <a:xfrm>
          <a:off x="152660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71863</xdr:rowOff>
    </xdr:from>
    <xdr:ext cx="405111" cy="259045"/>
    <xdr:sp macro="" textlink="">
      <xdr:nvSpPr>
        <xdr:cNvPr id="757" name="n_2mainValue【消防施設】&#10;有形固定資産減価償却率">
          <a:extLst>
            <a:ext uri="{FF2B5EF4-FFF2-40B4-BE49-F238E27FC236}">
              <a16:creationId xmlns:a16="http://schemas.microsoft.com/office/drawing/2014/main" id="{958AA420-16C7-4499-8FA2-31B2D77FF841}"/>
            </a:ext>
          </a:extLst>
        </xdr:cNvPr>
        <xdr:cNvSpPr txBox="1"/>
      </xdr:nvSpPr>
      <xdr:spPr>
        <a:xfrm>
          <a:off x="14389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758" name="n_3mainValue【消防施設】&#10;有形固定資産減価償却率">
          <a:extLst>
            <a:ext uri="{FF2B5EF4-FFF2-40B4-BE49-F238E27FC236}">
              <a16:creationId xmlns:a16="http://schemas.microsoft.com/office/drawing/2014/main" id="{CE0945CE-0220-4001-AE17-82D9B5071E93}"/>
            </a:ext>
          </a:extLst>
        </xdr:cNvPr>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759" name="n_4mainValue【消防施設】&#10;有形固定資産減価償却率">
          <a:extLst>
            <a:ext uri="{FF2B5EF4-FFF2-40B4-BE49-F238E27FC236}">
              <a16:creationId xmlns:a16="http://schemas.microsoft.com/office/drawing/2014/main" id="{F15D673C-E587-4349-8812-4F5BA7AD1379}"/>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0" name="正方形/長方形 759">
          <a:extLst>
            <a:ext uri="{FF2B5EF4-FFF2-40B4-BE49-F238E27FC236}">
              <a16:creationId xmlns:a16="http://schemas.microsoft.com/office/drawing/2014/main" id="{42161E5B-0861-498A-A7AC-0D3B6C4CD1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1" name="正方形/長方形 760">
          <a:extLst>
            <a:ext uri="{FF2B5EF4-FFF2-40B4-BE49-F238E27FC236}">
              <a16:creationId xmlns:a16="http://schemas.microsoft.com/office/drawing/2014/main" id="{1254CEBA-9522-443F-8CA0-3400CD026F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2" name="正方形/長方形 761">
          <a:extLst>
            <a:ext uri="{FF2B5EF4-FFF2-40B4-BE49-F238E27FC236}">
              <a16:creationId xmlns:a16="http://schemas.microsoft.com/office/drawing/2014/main" id="{2353BB32-F7EE-485C-AD66-191CF36F4F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3" name="正方形/長方形 762">
          <a:extLst>
            <a:ext uri="{FF2B5EF4-FFF2-40B4-BE49-F238E27FC236}">
              <a16:creationId xmlns:a16="http://schemas.microsoft.com/office/drawing/2014/main" id="{BCD8D3DA-983E-47A9-BCE3-6AEE3720AB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4" name="正方形/長方形 763">
          <a:extLst>
            <a:ext uri="{FF2B5EF4-FFF2-40B4-BE49-F238E27FC236}">
              <a16:creationId xmlns:a16="http://schemas.microsoft.com/office/drawing/2014/main" id="{442A4B68-03AC-4128-92C7-E159DDE01E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5" name="正方形/長方形 764">
          <a:extLst>
            <a:ext uri="{FF2B5EF4-FFF2-40B4-BE49-F238E27FC236}">
              <a16:creationId xmlns:a16="http://schemas.microsoft.com/office/drawing/2014/main" id="{24A19BB9-3AEE-4472-A857-2CB19C7F79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6" name="正方形/長方形 765">
          <a:extLst>
            <a:ext uri="{FF2B5EF4-FFF2-40B4-BE49-F238E27FC236}">
              <a16:creationId xmlns:a16="http://schemas.microsoft.com/office/drawing/2014/main" id="{86A643B3-00DA-449D-84B3-15D66F29B4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7" name="正方形/長方形 766">
          <a:extLst>
            <a:ext uri="{FF2B5EF4-FFF2-40B4-BE49-F238E27FC236}">
              <a16:creationId xmlns:a16="http://schemas.microsoft.com/office/drawing/2014/main" id="{04A46B43-B548-4D18-B10D-A124ECDF4FE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8" name="テキスト ボックス 767">
          <a:extLst>
            <a:ext uri="{FF2B5EF4-FFF2-40B4-BE49-F238E27FC236}">
              <a16:creationId xmlns:a16="http://schemas.microsoft.com/office/drawing/2014/main" id="{6197AA48-94BD-43C7-BBC2-DC973B074E7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9" name="直線コネクタ 768">
          <a:extLst>
            <a:ext uri="{FF2B5EF4-FFF2-40B4-BE49-F238E27FC236}">
              <a16:creationId xmlns:a16="http://schemas.microsoft.com/office/drawing/2014/main" id="{CED89B1A-B6A0-4D8F-9A48-4E97EC78392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0" name="直線コネクタ 769">
          <a:extLst>
            <a:ext uri="{FF2B5EF4-FFF2-40B4-BE49-F238E27FC236}">
              <a16:creationId xmlns:a16="http://schemas.microsoft.com/office/drawing/2014/main" id="{A9404249-1460-43B5-8614-1ECB8027BEB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1" name="テキスト ボックス 770">
          <a:extLst>
            <a:ext uri="{FF2B5EF4-FFF2-40B4-BE49-F238E27FC236}">
              <a16:creationId xmlns:a16="http://schemas.microsoft.com/office/drawing/2014/main" id="{34B19407-3893-48CF-8864-1F72BFA495E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2" name="直線コネクタ 771">
          <a:extLst>
            <a:ext uri="{FF2B5EF4-FFF2-40B4-BE49-F238E27FC236}">
              <a16:creationId xmlns:a16="http://schemas.microsoft.com/office/drawing/2014/main" id="{D5C6CA8D-14A6-4A30-B523-203FFC47D07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3" name="テキスト ボックス 772">
          <a:extLst>
            <a:ext uri="{FF2B5EF4-FFF2-40B4-BE49-F238E27FC236}">
              <a16:creationId xmlns:a16="http://schemas.microsoft.com/office/drawing/2014/main" id="{BE9A8367-EC11-4BF3-840A-1C0B577752A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4" name="直線コネクタ 773">
          <a:extLst>
            <a:ext uri="{FF2B5EF4-FFF2-40B4-BE49-F238E27FC236}">
              <a16:creationId xmlns:a16="http://schemas.microsoft.com/office/drawing/2014/main" id="{A9AEF6B8-5A60-4C17-AC4F-04D74C98D8F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5" name="テキスト ボックス 774">
          <a:extLst>
            <a:ext uri="{FF2B5EF4-FFF2-40B4-BE49-F238E27FC236}">
              <a16:creationId xmlns:a16="http://schemas.microsoft.com/office/drawing/2014/main" id="{50D6C71A-B55E-46C9-883F-DCE4C4AF7C2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6" name="直線コネクタ 775">
          <a:extLst>
            <a:ext uri="{FF2B5EF4-FFF2-40B4-BE49-F238E27FC236}">
              <a16:creationId xmlns:a16="http://schemas.microsoft.com/office/drawing/2014/main" id="{5E5691EB-C032-4E52-B377-9E13B9D4E25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7" name="テキスト ボックス 776">
          <a:extLst>
            <a:ext uri="{FF2B5EF4-FFF2-40B4-BE49-F238E27FC236}">
              <a16:creationId xmlns:a16="http://schemas.microsoft.com/office/drawing/2014/main" id="{E85FB442-C4D6-432D-9045-D807CD48BD7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a:extLst>
            <a:ext uri="{FF2B5EF4-FFF2-40B4-BE49-F238E27FC236}">
              <a16:creationId xmlns:a16="http://schemas.microsoft.com/office/drawing/2014/main" id="{B003C1F4-3D93-4A9F-A7EB-3C3D99520F5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9" name="テキスト ボックス 778">
          <a:extLst>
            <a:ext uri="{FF2B5EF4-FFF2-40B4-BE49-F238E27FC236}">
              <a16:creationId xmlns:a16="http://schemas.microsoft.com/office/drawing/2014/main" id="{5FB43386-B474-4130-93B0-A444FB945D4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消防施設】&#10;一人当たり面積グラフ枠">
          <a:extLst>
            <a:ext uri="{FF2B5EF4-FFF2-40B4-BE49-F238E27FC236}">
              <a16:creationId xmlns:a16="http://schemas.microsoft.com/office/drawing/2014/main" id="{5D9C937A-9DBB-4DB6-A5BD-C5E50DE0BBD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81" name="直線コネクタ 780">
          <a:extLst>
            <a:ext uri="{FF2B5EF4-FFF2-40B4-BE49-F238E27FC236}">
              <a16:creationId xmlns:a16="http://schemas.microsoft.com/office/drawing/2014/main" id="{DEC79B7B-E558-4686-A5AE-64577A30E31B}"/>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2" name="【消防施設】&#10;一人当たり面積最小値テキスト">
          <a:extLst>
            <a:ext uri="{FF2B5EF4-FFF2-40B4-BE49-F238E27FC236}">
              <a16:creationId xmlns:a16="http://schemas.microsoft.com/office/drawing/2014/main" id="{64050F06-33C4-4B52-9260-4797DD25DB2B}"/>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3" name="直線コネクタ 782">
          <a:extLst>
            <a:ext uri="{FF2B5EF4-FFF2-40B4-BE49-F238E27FC236}">
              <a16:creationId xmlns:a16="http://schemas.microsoft.com/office/drawing/2014/main" id="{19DEFD03-E6B9-4E95-B3FF-98E7004D6D3B}"/>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84" name="【消防施設】&#10;一人当たり面積最大値テキスト">
          <a:extLst>
            <a:ext uri="{FF2B5EF4-FFF2-40B4-BE49-F238E27FC236}">
              <a16:creationId xmlns:a16="http://schemas.microsoft.com/office/drawing/2014/main" id="{96A9590F-96CA-47B2-AC6B-37CB543A1A6C}"/>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85" name="直線コネクタ 784">
          <a:extLst>
            <a:ext uri="{FF2B5EF4-FFF2-40B4-BE49-F238E27FC236}">
              <a16:creationId xmlns:a16="http://schemas.microsoft.com/office/drawing/2014/main" id="{1BFB1C01-6EB1-4EE9-A209-1466480E73D5}"/>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786" name="【消防施設】&#10;一人当たり面積平均値テキスト">
          <a:extLst>
            <a:ext uri="{FF2B5EF4-FFF2-40B4-BE49-F238E27FC236}">
              <a16:creationId xmlns:a16="http://schemas.microsoft.com/office/drawing/2014/main" id="{800D22F3-726A-42B5-9F6F-BFB3EBA52C46}"/>
            </a:ext>
          </a:extLst>
        </xdr:cNvPr>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87" name="フローチャート: 判断 786">
          <a:extLst>
            <a:ext uri="{FF2B5EF4-FFF2-40B4-BE49-F238E27FC236}">
              <a16:creationId xmlns:a16="http://schemas.microsoft.com/office/drawing/2014/main" id="{65E44C6A-F0A9-476F-A76B-BBB97C6D9632}"/>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88" name="フローチャート: 判断 787">
          <a:extLst>
            <a:ext uri="{FF2B5EF4-FFF2-40B4-BE49-F238E27FC236}">
              <a16:creationId xmlns:a16="http://schemas.microsoft.com/office/drawing/2014/main" id="{FBEFFC58-B159-4A02-B082-7485FBF56205}"/>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9" name="フローチャート: 判断 788">
          <a:extLst>
            <a:ext uri="{FF2B5EF4-FFF2-40B4-BE49-F238E27FC236}">
              <a16:creationId xmlns:a16="http://schemas.microsoft.com/office/drawing/2014/main" id="{66362D79-559B-43E2-80F5-7688DA2D7A07}"/>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90" name="フローチャート: 判断 789">
          <a:extLst>
            <a:ext uri="{FF2B5EF4-FFF2-40B4-BE49-F238E27FC236}">
              <a16:creationId xmlns:a16="http://schemas.microsoft.com/office/drawing/2014/main" id="{C57CFED4-3314-441F-9D12-A2A34B567887}"/>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91" name="フローチャート: 判断 790">
          <a:extLst>
            <a:ext uri="{FF2B5EF4-FFF2-40B4-BE49-F238E27FC236}">
              <a16:creationId xmlns:a16="http://schemas.microsoft.com/office/drawing/2014/main" id="{8DC76655-D765-4DC0-AABD-D6AC6E8B8AF9}"/>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D09FAADF-D231-4F97-9DEA-270B25056B9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6B9AF085-6DFC-4DF7-B03B-63E4E2B6D99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E6E6D234-392C-4EC5-9B04-5CD905241AC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8D8CCC95-E2E4-4CC8-BC64-EBE9F7947A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68206E08-3497-42F5-B656-AD37A07C57F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97" name="楕円 796">
          <a:extLst>
            <a:ext uri="{FF2B5EF4-FFF2-40B4-BE49-F238E27FC236}">
              <a16:creationId xmlns:a16="http://schemas.microsoft.com/office/drawing/2014/main" id="{8A865377-4FD2-4E92-9428-B76C07BCD599}"/>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98" name="【消防施設】&#10;一人当たり面積該当値テキスト">
          <a:extLst>
            <a:ext uri="{FF2B5EF4-FFF2-40B4-BE49-F238E27FC236}">
              <a16:creationId xmlns:a16="http://schemas.microsoft.com/office/drawing/2014/main" id="{B14276FD-130A-4FBE-9574-39F701DFFA58}"/>
            </a:ext>
          </a:extLst>
        </xdr:cNvPr>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799" name="楕円 798">
          <a:extLst>
            <a:ext uri="{FF2B5EF4-FFF2-40B4-BE49-F238E27FC236}">
              <a16:creationId xmlns:a16="http://schemas.microsoft.com/office/drawing/2014/main" id="{7AEE3289-AE92-495E-A1FC-28392E66B5D9}"/>
            </a:ext>
          </a:extLst>
        </xdr:cNvPr>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104394</xdr:rowOff>
    </xdr:to>
    <xdr:cxnSp macro="">
      <xdr:nvCxnSpPr>
        <xdr:cNvPr id="800" name="直線コネクタ 799">
          <a:extLst>
            <a:ext uri="{FF2B5EF4-FFF2-40B4-BE49-F238E27FC236}">
              <a16:creationId xmlns:a16="http://schemas.microsoft.com/office/drawing/2014/main" id="{92492D11-27D7-4CF5-A689-C6CE79B59FF6}"/>
            </a:ext>
          </a:extLst>
        </xdr:cNvPr>
        <xdr:cNvCxnSpPr/>
      </xdr:nvCxnSpPr>
      <xdr:spPr>
        <a:xfrm flipV="1">
          <a:off x="21323300" y="14325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58165</xdr:rowOff>
    </xdr:from>
    <xdr:to>
      <xdr:col>107</xdr:col>
      <xdr:colOff>101600</xdr:colOff>
      <xdr:row>83</xdr:row>
      <xdr:rowOff>159765</xdr:rowOff>
    </xdr:to>
    <xdr:sp macro="" textlink="">
      <xdr:nvSpPr>
        <xdr:cNvPr id="801" name="楕円 800">
          <a:extLst>
            <a:ext uri="{FF2B5EF4-FFF2-40B4-BE49-F238E27FC236}">
              <a16:creationId xmlns:a16="http://schemas.microsoft.com/office/drawing/2014/main" id="{74E304FC-5232-4A2C-866D-3E0A1B8DA9C4}"/>
            </a:ext>
          </a:extLst>
        </xdr:cNvPr>
        <xdr:cNvSpPr/>
      </xdr:nvSpPr>
      <xdr:spPr>
        <a:xfrm>
          <a:off x="20383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108965</xdr:rowOff>
    </xdr:to>
    <xdr:cxnSp macro="">
      <xdr:nvCxnSpPr>
        <xdr:cNvPr id="802" name="直線コネクタ 801">
          <a:extLst>
            <a:ext uri="{FF2B5EF4-FFF2-40B4-BE49-F238E27FC236}">
              <a16:creationId xmlns:a16="http://schemas.microsoft.com/office/drawing/2014/main" id="{CB6B7351-BC31-4B34-8FBD-B4A45DCFD00D}"/>
            </a:ext>
          </a:extLst>
        </xdr:cNvPr>
        <xdr:cNvCxnSpPr/>
      </xdr:nvCxnSpPr>
      <xdr:spPr>
        <a:xfrm flipV="1">
          <a:off x="20434300" y="1433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3" name="楕円 802">
          <a:extLst>
            <a:ext uri="{FF2B5EF4-FFF2-40B4-BE49-F238E27FC236}">
              <a16:creationId xmlns:a16="http://schemas.microsoft.com/office/drawing/2014/main" id="{483781F6-3657-4E87-84DA-F7943D02ADC6}"/>
            </a:ext>
          </a:extLst>
        </xdr:cNvPr>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108965</xdr:rowOff>
    </xdr:from>
    <xdr:to>
      <xdr:col>107</xdr:col>
      <xdr:colOff>50800</xdr:colOff>
      <xdr:row>83</xdr:row>
      <xdr:rowOff>118111</xdr:rowOff>
    </xdr:to>
    <xdr:cxnSp macro="">
      <xdr:nvCxnSpPr>
        <xdr:cNvPr id="804" name="直線コネクタ 803">
          <a:extLst>
            <a:ext uri="{FF2B5EF4-FFF2-40B4-BE49-F238E27FC236}">
              <a16:creationId xmlns:a16="http://schemas.microsoft.com/office/drawing/2014/main" id="{57AC81D8-AAB7-4276-9D73-6041F334BBE0}"/>
            </a:ext>
          </a:extLst>
        </xdr:cNvPr>
        <xdr:cNvCxnSpPr/>
      </xdr:nvCxnSpPr>
      <xdr:spPr>
        <a:xfrm flipV="1">
          <a:off x="19545300" y="143393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71882</xdr:rowOff>
    </xdr:from>
    <xdr:to>
      <xdr:col>98</xdr:col>
      <xdr:colOff>38100</xdr:colOff>
      <xdr:row>84</xdr:row>
      <xdr:rowOff>2032</xdr:rowOff>
    </xdr:to>
    <xdr:sp macro="" textlink="">
      <xdr:nvSpPr>
        <xdr:cNvPr id="805" name="楕円 804">
          <a:extLst>
            <a:ext uri="{FF2B5EF4-FFF2-40B4-BE49-F238E27FC236}">
              <a16:creationId xmlns:a16="http://schemas.microsoft.com/office/drawing/2014/main" id="{4642A76D-2B2B-48DD-AF77-10BB9D251702}"/>
            </a:ext>
          </a:extLst>
        </xdr:cNvPr>
        <xdr:cNvSpPr/>
      </xdr:nvSpPr>
      <xdr:spPr>
        <a:xfrm>
          <a:off x="18605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83</xdr:row>
      <xdr:rowOff>122682</xdr:rowOff>
    </xdr:to>
    <xdr:cxnSp macro="">
      <xdr:nvCxnSpPr>
        <xdr:cNvPr id="806" name="直線コネクタ 805">
          <a:extLst>
            <a:ext uri="{FF2B5EF4-FFF2-40B4-BE49-F238E27FC236}">
              <a16:creationId xmlns:a16="http://schemas.microsoft.com/office/drawing/2014/main" id="{468BC372-9871-4248-ABBD-A1660B68AE4C}"/>
            </a:ext>
          </a:extLst>
        </xdr:cNvPr>
        <xdr:cNvCxnSpPr/>
      </xdr:nvCxnSpPr>
      <xdr:spPr>
        <a:xfrm flipV="1">
          <a:off x="18656300" y="1434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07" name="n_1aveValue【消防施設】&#10;一人当たり面積">
          <a:extLst>
            <a:ext uri="{FF2B5EF4-FFF2-40B4-BE49-F238E27FC236}">
              <a16:creationId xmlns:a16="http://schemas.microsoft.com/office/drawing/2014/main" id="{09E7BCAB-F92E-4354-860A-EDDB2512124B}"/>
            </a:ext>
          </a:extLst>
        </xdr:cNvPr>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08" name="n_2aveValue【消防施設】&#10;一人当たり面積">
          <a:extLst>
            <a:ext uri="{FF2B5EF4-FFF2-40B4-BE49-F238E27FC236}">
              <a16:creationId xmlns:a16="http://schemas.microsoft.com/office/drawing/2014/main" id="{16E158E5-228F-484B-88E7-119D46EB5675}"/>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09" name="n_3aveValue【消防施設】&#10;一人当たり面積">
          <a:extLst>
            <a:ext uri="{FF2B5EF4-FFF2-40B4-BE49-F238E27FC236}">
              <a16:creationId xmlns:a16="http://schemas.microsoft.com/office/drawing/2014/main" id="{3412E6F5-48A3-48A0-BF7C-6DC23B137FE0}"/>
            </a:ext>
          </a:extLst>
        </xdr:cNvPr>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10" name="n_4aveValue【消防施設】&#10;一人当たり面積">
          <a:extLst>
            <a:ext uri="{FF2B5EF4-FFF2-40B4-BE49-F238E27FC236}">
              <a16:creationId xmlns:a16="http://schemas.microsoft.com/office/drawing/2014/main" id="{4405A16C-7654-4002-9A30-DFE208701466}"/>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811" name="n_1mainValue【消防施設】&#10;一人当たり面積">
          <a:extLst>
            <a:ext uri="{FF2B5EF4-FFF2-40B4-BE49-F238E27FC236}">
              <a16:creationId xmlns:a16="http://schemas.microsoft.com/office/drawing/2014/main" id="{47DCA566-EDC0-4158-9199-9FEC83D14860}"/>
            </a:ext>
          </a:extLst>
        </xdr:cNvPr>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812" name="n_2mainValue【消防施設】&#10;一人当たり面積">
          <a:extLst>
            <a:ext uri="{FF2B5EF4-FFF2-40B4-BE49-F238E27FC236}">
              <a16:creationId xmlns:a16="http://schemas.microsoft.com/office/drawing/2014/main" id="{A7D4E560-1BDA-434E-8B55-5A925EE30726}"/>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13" name="n_3mainValue【消防施設】&#10;一人当たり面積">
          <a:extLst>
            <a:ext uri="{FF2B5EF4-FFF2-40B4-BE49-F238E27FC236}">
              <a16:creationId xmlns:a16="http://schemas.microsoft.com/office/drawing/2014/main" id="{769D7653-42D3-4C1A-8BCB-F6717178107E}"/>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18559</xdr:rowOff>
    </xdr:from>
    <xdr:ext cx="469744" cy="259045"/>
    <xdr:sp macro="" textlink="">
      <xdr:nvSpPr>
        <xdr:cNvPr id="814" name="n_4mainValue【消防施設】&#10;一人当たり面積">
          <a:extLst>
            <a:ext uri="{FF2B5EF4-FFF2-40B4-BE49-F238E27FC236}">
              <a16:creationId xmlns:a16="http://schemas.microsoft.com/office/drawing/2014/main" id="{159A7FD6-DC7D-4A56-9056-A94B665B117C}"/>
            </a:ext>
          </a:extLst>
        </xdr:cNvPr>
        <xdr:cNvSpPr txBox="1"/>
      </xdr:nvSpPr>
      <xdr:spPr>
        <a:xfrm>
          <a:off x="18421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5" name="正方形/長方形 814">
          <a:extLst>
            <a:ext uri="{FF2B5EF4-FFF2-40B4-BE49-F238E27FC236}">
              <a16:creationId xmlns:a16="http://schemas.microsoft.com/office/drawing/2014/main" id="{DA57A2BB-D14C-4259-A60E-50FC148651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6" name="正方形/長方形 815">
          <a:extLst>
            <a:ext uri="{FF2B5EF4-FFF2-40B4-BE49-F238E27FC236}">
              <a16:creationId xmlns:a16="http://schemas.microsoft.com/office/drawing/2014/main" id="{A8970601-9F57-4ABC-99A0-2E1A0B90435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7" name="正方形/長方形 816">
          <a:extLst>
            <a:ext uri="{FF2B5EF4-FFF2-40B4-BE49-F238E27FC236}">
              <a16:creationId xmlns:a16="http://schemas.microsoft.com/office/drawing/2014/main" id="{06131862-709C-4860-8880-8FD0844522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8" name="正方形/長方形 817">
          <a:extLst>
            <a:ext uri="{FF2B5EF4-FFF2-40B4-BE49-F238E27FC236}">
              <a16:creationId xmlns:a16="http://schemas.microsoft.com/office/drawing/2014/main" id="{8F5E3AD4-4B75-4119-9FD1-1FB9A3E97D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9" name="正方形/長方形 818">
          <a:extLst>
            <a:ext uri="{FF2B5EF4-FFF2-40B4-BE49-F238E27FC236}">
              <a16:creationId xmlns:a16="http://schemas.microsoft.com/office/drawing/2014/main" id="{ACC19DB2-76BA-4695-8626-D882E280FB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0" name="正方形/長方形 819">
          <a:extLst>
            <a:ext uri="{FF2B5EF4-FFF2-40B4-BE49-F238E27FC236}">
              <a16:creationId xmlns:a16="http://schemas.microsoft.com/office/drawing/2014/main" id="{9BD49281-CF7C-4089-A93C-1058576830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1" name="正方形/長方形 820">
          <a:extLst>
            <a:ext uri="{FF2B5EF4-FFF2-40B4-BE49-F238E27FC236}">
              <a16:creationId xmlns:a16="http://schemas.microsoft.com/office/drawing/2014/main" id="{5592851A-EF7F-40A5-A2B1-D7FF6944AD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正方形/長方形 821">
          <a:extLst>
            <a:ext uri="{FF2B5EF4-FFF2-40B4-BE49-F238E27FC236}">
              <a16:creationId xmlns:a16="http://schemas.microsoft.com/office/drawing/2014/main" id="{D31B53F6-8D53-4C12-80DF-592C3CA727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3" name="テキスト ボックス 822">
          <a:extLst>
            <a:ext uri="{FF2B5EF4-FFF2-40B4-BE49-F238E27FC236}">
              <a16:creationId xmlns:a16="http://schemas.microsoft.com/office/drawing/2014/main" id="{DF4E4D34-B893-4870-AB15-79AAB848EF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4" name="直線コネクタ 823">
          <a:extLst>
            <a:ext uri="{FF2B5EF4-FFF2-40B4-BE49-F238E27FC236}">
              <a16:creationId xmlns:a16="http://schemas.microsoft.com/office/drawing/2014/main" id="{44C1BE11-0DF4-43E6-A5C7-3260E9E294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5" name="テキスト ボックス 824">
          <a:extLst>
            <a:ext uri="{FF2B5EF4-FFF2-40B4-BE49-F238E27FC236}">
              <a16:creationId xmlns:a16="http://schemas.microsoft.com/office/drawing/2014/main" id="{FD91088E-AC68-4630-8339-8C7373A289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6" name="直線コネクタ 825">
          <a:extLst>
            <a:ext uri="{FF2B5EF4-FFF2-40B4-BE49-F238E27FC236}">
              <a16:creationId xmlns:a16="http://schemas.microsoft.com/office/drawing/2014/main" id="{C3CE837F-0483-4F71-9D39-26A57BAA244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7" name="テキスト ボックス 826">
          <a:extLst>
            <a:ext uri="{FF2B5EF4-FFF2-40B4-BE49-F238E27FC236}">
              <a16:creationId xmlns:a16="http://schemas.microsoft.com/office/drawing/2014/main" id="{0F068EA9-9142-4E4C-B3BD-39357D2723F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8" name="直線コネクタ 827">
          <a:extLst>
            <a:ext uri="{FF2B5EF4-FFF2-40B4-BE49-F238E27FC236}">
              <a16:creationId xmlns:a16="http://schemas.microsoft.com/office/drawing/2014/main" id="{9CF62177-B220-49C9-83D7-75EA1E06213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9" name="テキスト ボックス 828">
          <a:extLst>
            <a:ext uri="{FF2B5EF4-FFF2-40B4-BE49-F238E27FC236}">
              <a16:creationId xmlns:a16="http://schemas.microsoft.com/office/drawing/2014/main" id="{AB41A6F1-18F2-4585-9475-D18AD4B999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0" name="直線コネクタ 829">
          <a:extLst>
            <a:ext uri="{FF2B5EF4-FFF2-40B4-BE49-F238E27FC236}">
              <a16:creationId xmlns:a16="http://schemas.microsoft.com/office/drawing/2014/main" id="{4E91E215-0B54-47AD-A8B7-020CD254A81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1" name="テキスト ボックス 830">
          <a:extLst>
            <a:ext uri="{FF2B5EF4-FFF2-40B4-BE49-F238E27FC236}">
              <a16:creationId xmlns:a16="http://schemas.microsoft.com/office/drawing/2014/main" id="{CA8FF78C-9B81-4CF8-BA6C-895B155623D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2" name="直線コネクタ 831">
          <a:extLst>
            <a:ext uri="{FF2B5EF4-FFF2-40B4-BE49-F238E27FC236}">
              <a16:creationId xmlns:a16="http://schemas.microsoft.com/office/drawing/2014/main" id="{3537C6D3-1EF4-4979-B847-22D5160100A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3" name="テキスト ボックス 832">
          <a:extLst>
            <a:ext uri="{FF2B5EF4-FFF2-40B4-BE49-F238E27FC236}">
              <a16:creationId xmlns:a16="http://schemas.microsoft.com/office/drawing/2014/main" id="{C8D00A40-B79E-4AEA-9742-8FD56A98709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4" name="直線コネクタ 833">
          <a:extLst>
            <a:ext uri="{FF2B5EF4-FFF2-40B4-BE49-F238E27FC236}">
              <a16:creationId xmlns:a16="http://schemas.microsoft.com/office/drawing/2014/main" id="{9F797C06-B939-421B-BAFF-A6FE7E7D436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5" name="テキスト ボックス 834">
          <a:extLst>
            <a:ext uri="{FF2B5EF4-FFF2-40B4-BE49-F238E27FC236}">
              <a16:creationId xmlns:a16="http://schemas.microsoft.com/office/drawing/2014/main" id="{692BF8B7-A400-4C44-AA72-E65AD27C915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6" name="直線コネクタ 835">
          <a:extLst>
            <a:ext uri="{FF2B5EF4-FFF2-40B4-BE49-F238E27FC236}">
              <a16:creationId xmlns:a16="http://schemas.microsoft.com/office/drawing/2014/main" id="{9E7FC29A-12FC-46FD-8936-3C79651D07C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7" name="テキスト ボックス 836">
          <a:extLst>
            <a:ext uri="{FF2B5EF4-FFF2-40B4-BE49-F238E27FC236}">
              <a16:creationId xmlns:a16="http://schemas.microsoft.com/office/drawing/2014/main" id="{2C22B3D9-DC3A-402B-9E40-6291B2EEFF5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a:extLst>
            <a:ext uri="{FF2B5EF4-FFF2-40B4-BE49-F238E27FC236}">
              <a16:creationId xmlns:a16="http://schemas.microsoft.com/office/drawing/2014/main" id="{77B68B53-9087-4FE8-9DBE-26A5F1533BA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庁舎】&#10;有形固定資産減価償却率グラフ枠">
          <a:extLst>
            <a:ext uri="{FF2B5EF4-FFF2-40B4-BE49-F238E27FC236}">
              <a16:creationId xmlns:a16="http://schemas.microsoft.com/office/drawing/2014/main" id="{5E27804A-DF0C-4C12-9E6B-BA81ACF9ACC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40" name="直線コネクタ 839">
          <a:extLst>
            <a:ext uri="{FF2B5EF4-FFF2-40B4-BE49-F238E27FC236}">
              <a16:creationId xmlns:a16="http://schemas.microsoft.com/office/drawing/2014/main" id="{D14F3DC8-1C36-4C4A-A4A7-D95C983883F8}"/>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41" name="【庁舎】&#10;有形固定資産減価償却率最小値テキスト">
          <a:extLst>
            <a:ext uri="{FF2B5EF4-FFF2-40B4-BE49-F238E27FC236}">
              <a16:creationId xmlns:a16="http://schemas.microsoft.com/office/drawing/2014/main" id="{F623BCDA-C0A8-47CE-BC02-D4A0CD4D69AD}"/>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42" name="直線コネクタ 841">
          <a:extLst>
            <a:ext uri="{FF2B5EF4-FFF2-40B4-BE49-F238E27FC236}">
              <a16:creationId xmlns:a16="http://schemas.microsoft.com/office/drawing/2014/main" id="{E91B8E52-3929-44CB-8E56-E24607F8CFBE}"/>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43" name="【庁舎】&#10;有形固定資産減価償却率最大値テキスト">
          <a:extLst>
            <a:ext uri="{FF2B5EF4-FFF2-40B4-BE49-F238E27FC236}">
              <a16:creationId xmlns:a16="http://schemas.microsoft.com/office/drawing/2014/main" id="{858C22B9-7B54-453C-91A0-35D89675501A}"/>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44" name="直線コネクタ 843">
          <a:extLst>
            <a:ext uri="{FF2B5EF4-FFF2-40B4-BE49-F238E27FC236}">
              <a16:creationId xmlns:a16="http://schemas.microsoft.com/office/drawing/2014/main" id="{F6DB493C-7D5D-4332-87F5-ACF4B6F49DBA}"/>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45" name="【庁舎】&#10;有形固定資産減価償却率平均値テキスト">
          <a:extLst>
            <a:ext uri="{FF2B5EF4-FFF2-40B4-BE49-F238E27FC236}">
              <a16:creationId xmlns:a16="http://schemas.microsoft.com/office/drawing/2014/main" id="{8BFC1E4D-5E45-4001-AAF0-F1E09C1B1F97}"/>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46" name="フローチャート: 判断 845">
          <a:extLst>
            <a:ext uri="{FF2B5EF4-FFF2-40B4-BE49-F238E27FC236}">
              <a16:creationId xmlns:a16="http://schemas.microsoft.com/office/drawing/2014/main" id="{64A0590D-7F92-44CA-81F6-8E4851443D3F}"/>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47" name="フローチャート: 判断 846">
          <a:extLst>
            <a:ext uri="{FF2B5EF4-FFF2-40B4-BE49-F238E27FC236}">
              <a16:creationId xmlns:a16="http://schemas.microsoft.com/office/drawing/2014/main" id="{5D720A99-67C5-404A-9A1C-D7BEE9591006}"/>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48" name="フローチャート: 判断 847">
          <a:extLst>
            <a:ext uri="{FF2B5EF4-FFF2-40B4-BE49-F238E27FC236}">
              <a16:creationId xmlns:a16="http://schemas.microsoft.com/office/drawing/2014/main" id="{8B23505D-EA97-42C1-85CB-39A7146926CC}"/>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49" name="フローチャート: 判断 848">
          <a:extLst>
            <a:ext uri="{FF2B5EF4-FFF2-40B4-BE49-F238E27FC236}">
              <a16:creationId xmlns:a16="http://schemas.microsoft.com/office/drawing/2014/main" id="{2115EB12-21DA-4D3F-BC7B-FC111752A72A}"/>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50" name="フローチャート: 判断 849">
          <a:extLst>
            <a:ext uri="{FF2B5EF4-FFF2-40B4-BE49-F238E27FC236}">
              <a16:creationId xmlns:a16="http://schemas.microsoft.com/office/drawing/2014/main" id="{F0B3E16E-E39F-4CA0-9DBF-14EFCA5BC53C}"/>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A023606D-F18E-4702-BC2F-AB7596ED53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9DB24532-24E3-48D7-898E-F746A25BAF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B734DC2F-0B78-46CA-819E-70D83AD030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90688A5D-3E7C-41B3-9B7E-55D5CD18E7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52870E53-34E3-47C7-A4CC-5AB1012615F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108676</xdr:rowOff>
    </xdr:from>
    <xdr:to>
      <xdr:col>85</xdr:col>
      <xdr:colOff>177800</xdr:colOff>
      <xdr:row>107</xdr:row>
      <xdr:rowOff>38826</xdr:rowOff>
    </xdr:to>
    <xdr:sp macro="" textlink="">
      <xdr:nvSpPr>
        <xdr:cNvPr id="856" name="楕円 855">
          <a:extLst>
            <a:ext uri="{FF2B5EF4-FFF2-40B4-BE49-F238E27FC236}">
              <a16:creationId xmlns:a16="http://schemas.microsoft.com/office/drawing/2014/main" id="{03A29E50-D52B-4056-85BE-3BE7E5D2B3F4}"/>
            </a:ext>
          </a:extLst>
        </xdr:cNvPr>
        <xdr:cNvSpPr/>
      </xdr:nvSpPr>
      <xdr:spPr>
        <a:xfrm>
          <a:off x="16268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87103</xdr:rowOff>
    </xdr:from>
    <xdr:ext cx="405111" cy="259045"/>
    <xdr:sp macro="" textlink="">
      <xdr:nvSpPr>
        <xdr:cNvPr id="857" name="【庁舎】&#10;有形固定資産減価償却率該当値テキスト">
          <a:extLst>
            <a:ext uri="{FF2B5EF4-FFF2-40B4-BE49-F238E27FC236}">
              <a16:creationId xmlns:a16="http://schemas.microsoft.com/office/drawing/2014/main" id="{D4C25E18-945A-4FC8-AE35-89C1110CE823}"/>
            </a:ext>
          </a:extLst>
        </xdr:cNvPr>
        <xdr:cNvSpPr txBox="1"/>
      </xdr:nvSpPr>
      <xdr:spPr>
        <a:xfrm>
          <a:off x="16357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858" name="楕円 857">
          <a:extLst>
            <a:ext uri="{FF2B5EF4-FFF2-40B4-BE49-F238E27FC236}">
              <a16:creationId xmlns:a16="http://schemas.microsoft.com/office/drawing/2014/main" id="{0C82CA36-9F4D-41E4-949D-DB2E674F24FE}"/>
            </a:ext>
          </a:extLst>
        </xdr:cNvPr>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159476</xdr:rowOff>
    </xdr:from>
    <xdr:to>
      <xdr:col>85</xdr:col>
      <xdr:colOff>127000</xdr:colOff>
      <xdr:row>107</xdr:row>
      <xdr:rowOff>133350</xdr:rowOff>
    </xdr:to>
    <xdr:cxnSp macro="">
      <xdr:nvCxnSpPr>
        <xdr:cNvPr id="859" name="直線コネクタ 858">
          <a:extLst>
            <a:ext uri="{FF2B5EF4-FFF2-40B4-BE49-F238E27FC236}">
              <a16:creationId xmlns:a16="http://schemas.microsoft.com/office/drawing/2014/main" id="{985BF92C-F84F-472F-8E1A-E87FE30FE991}"/>
            </a:ext>
          </a:extLst>
        </xdr:cNvPr>
        <xdr:cNvCxnSpPr/>
      </xdr:nvCxnSpPr>
      <xdr:spPr>
        <a:xfrm flipV="1">
          <a:off x="15481300" y="18333176"/>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58057</xdr:rowOff>
    </xdr:from>
    <xdr:to>
      <xdr:col>76</xdr:col>
      <xdr:colOff>165100</xdr:colOff>
      <xdr:row>107</xdr:row>
      <xdr:rowOff>159657</xdr:rowOff>
    </xdr:to>
    <xdr:sp macro="" textlink="">
      <xdr:nvSpPr>
        <xdr:cNvPr id="860" name="楕円 859">
          <a:extLst>
            <a:ext uri="{FF2B5EF4-FFF2-40B4-BE49-F238E27FC236}">
              <a16:creationId xmlns:a16="http://schemas.microsoft.com/office/drawing/2014/main" id="{F4C95C58-84B8-427E-AA74-2EFCDAFF02D1}"/>
            </a:ext>
          </a:extLst>
        </xdr:cNvPr>
        <xdr:cNvSpPr/>
      </xdr:nvSpPr>
      <xdr:spPr>
        <a:xfrm>
          <a:off x="14541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108857</xdr:rowOff>
    </xdr:from>
    <xdr:to>
      <xdr:col>81</xdr:col>
      <xdr:colOff>50800</xdr:colOff>
      <xdr:row>107</xdr:row>
      <xdr:rowOff>133350</xdr:rowOff>
    </xdr:to>
    <xdr:cxnSp macro="">
      <xdr:nvCxnSpPr>
        <xdr:cNvPr id="861" name="直線コネクタ 860">
          <a:extLst>
            <a:ext uri="{FF2B5EF4-FFF2-40B4-BE49-F238E27FC236}">
              <a16:creationId xmlns:a16="http://schemas.microsoft.com/office/drawing/2014/main" id="{4DFB8C7E-A7FA-4A85-9537-8C9E1B315EBE}"/>
            </a:ext>
          </a:extLst>
        </xdr:cNvPr>
        <xdr:cNvCxnSpPr/>
      </xdr:nvCxnSpPr>
      <xdr:spPr>
        <a:xfrm>
          <a:off x="14592300" y="184540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44994</xdr:rowOff>
    </xdr:from>
    <xdr:to>
      <xdr:col>72</xdr:col>
      <xdr:colOff>38100</xdr:colOff>
      <xdr:row>107</xdr:row>
      <xdr:rowOff>146594</xdr:rowOff>
    </xdr:to>
    <xdr:sp macro="" textlink="">
      <xdr:nvSpPr>
        <xdr:cNvPr id="862" name="楕円 861">
          <a:extLst>
            <a:ext uri="{FF2B5EF4-FFF2-40B4-BE49-F238E27FC236}">
              <a16:creationId xmlns:a16="http://schemas.microsoft.com/office/drawing/2014/main" id="{B487B656-F73C-4D7A-A4BF-BA0DC7DB0259}"/>
            </a:ext>
          </a:extLst>
        </xdr:cNvPr>
        <xdr:cNvSpPr/>
      </xdr:nvSpPr>
      <xdr:spPr>
        <a:xfrm>
          <a:off x="1365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107</xdr:row>
      <xdr:rowOff>108857</xdr:rowOff>
    </xdr:to>
    <xdr:cxnSp macro="">
      <xdr:nvCxnSpPr>
        <xdr:cNvPr id="863" name="直線コネクタ 862">
          <a:extLst>
            <a:ext uri="{FF2B5EF4-FFF2-40B4-BE49-F238E27FC236}">
              <a16:creationId xmlns:a16="http://schemas.microsoft.com/office/drawing/2014/main" id="{6366B353-DDE6-44D7-81EC-FB10FB177ED0}"/>
            </a:ext>
          </a:extLst>
        </xdr:cNvPr>
        <xdr:cNvCxnSpPr/>
      </xdr:nvCxnSpPr>
      <xdr:spPr>
        <a:xfrm>
          <a:off x="13703300" y="184409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18869</xdr:rowOff>
    </xdr:from>
    <xdr:to>
      <xdr:col>67</xdr:col>
      <xdr:colOff>101600</xdr:colOff>
      <xdr:row>107</xdr:row>
      <xdr:rowOff>120469</xdr:rowOff>
    </xdr:to>
    <xdr:sp macro="" textlink="">
      <xdr:nvSpPr>
        <xdr:cNvPr id="864" name="楕円 863">
          <a:extLst>
            <a:ext uri="{FF2B5EF4-FFF2-40B4-BE49-F238E27FC236}">
              <a16:creationId xmlns:a16="http://schemas.microsoft.com/office/drawing/2014/main" id="{317D0455-92F0-4EA0-9FB0-3F04B4D2AA9B}"/>
            </a:ext>
          </a:extLst>
        </xdr:cNvPr>
        <xdr:cNvSpPr/>
      </xdr:nvSpPr>
      <xdr:spPr>
        <a:xfrm>
          <a:off x="12763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69669</xdr:rowOff>
    </xdr:from>
    <xdr:to>
      <xdr:col>71</xdr:col>
      <xdr:colOff>177800</xdr:colOff>
      <xdr:row>107</xdr:row>
      <xdr:rowOff>95794</xdr:rowOff>
    </xdr:to>
    <xdr:cxnSp macro="">
      <xdr:nvCxnSpPr>
        <xdr:cNvPr id="865" name="直線コネクタ 864">
          <a:extLst>
            <a:ext uri="{FF2B5EF4-FFF2-40B4-BE49-F238E27FC236}">
              <a16:creationId xmlns:a16="http://schemas.microsoft.com/office/drawing/2014/main" id="{53D885C8-6219-4A43-9D8C-D84B9F63FADD}"/>
            </a:ext>
          </a:extLst>
        </xdr:cNvPr>
        <xdr:cNvCxnSpPr/>
      </xdr:nvCxnSpPr>
      <xdr:spPr>
        <a:xfrm>
          <a:off x="12814300" y="184148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66" name="n_1aveValue【庁舎】&#10;有形固定資産減価償却率">
          <a:extLst>
            <a:ext uri="{FF2B5EF4-FFF2-40B4-BE49-F238E27FC236}">
              <a16:creationId xmlns:a16="http://schemas.microsoft.com/office/drawing/2014/main" id="{606E7C92-5FAC-462E-B194-8BD33F5C6079}"/>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67" name="n_2aveValue【庁舎】&#10;有形固定資産減価償却率">
          <a:extLst>
            <a:ext uri="{FF2B5EF4-FFF2-40B4-BE49-F238E27FC236}">
              <a16:creationId xmlns:a16="http://schemas.microsoft.com/office/drawing/2014/main" id="{2FD34F76-67AA-4308-96E0-C1E80DF0426D}"/>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68" name="n_3aveValue【庁舎】&#10;有形固定資産減価償却率">
          <a:extLst>
            <a:ext uri="{FF2B5EF4-FFF2-40B4-BE49-F238E27FC236}">
              <a16:creationId xmlns:a16="http://schemas.microsoft.com/office/drawing/2014/main" id="{4E300764-F902-429C-88BB-778338029162}"/>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69" name="n_4aveValue【庁舎】&#10;有形固定資産減価償却率">
          <a:extLst>
            <a:ext uri="{FF2B5EF4-FFF2-40B4-BE49-F238E27FC236}">
              <a16:creationId xmlns:a16="http://schemas.microsoft.com/office/drawing/2014/main" id="{5B4B7458-73B0-4F91-BFEA-0A6111850D24}"/>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870" name="n_1mainValue【庁舎】&#10;有形固定資産減価償却率">
          <a:extLst>
            <a:ext uri="{FF2B5EF4-FFF2-40B4-BE49-F238E27FC236}">
              <a16:creationId xmlns:a16="http://schemas.microsoft.com/office/drawing/2014/main" id="{62D012D3-2009-4602-9383-15F0D3C34DA8}"/>
            </a:ext>
          </a:extLst>
        </xdr:cNvPr>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150784</xdr:rowOff>
    </xdr:from>
    <xdr:ext cx="405111" cy="259045"/>
    <xdr:sp macro="" textlink="">
      <xdr:nvSpPr>
        <xdr:cNvPr id="871" name="n_2mainValue【庁舎】&#10;有形固定資産減価償却率">
          <a:extLst>
            <a:ext uri="{FF2B5EF4-FFF2-40B4-BE49-F238E27FC236}">
              <a16:creationId xmlns:a16="http://schemas.microsoft.com/office/drawing/2014/main" id="{4E9E1BA8-015D-492D-8FE8-3DDF169ED1E0}"/>
            </a:ext>
          </a:extLst>
        </xdr:cNvPr>
        <xdr:cNvSpPr txBox="1"/>
      </xdr:nvSpPr>
      <xdr:spPr>
        <a:xfrm>
          <a:off x="14389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137721</xdr:rowOff>
    </xdr:from>
    <xdr:ext cx="405111" cy="259045"/>
    <xdr:sp macro="" textlink="">
      <xdr:nvSpPr>
        <xdr:cNvPr id="872" name="n_3mainValue【庁舎】&#10;有形固定資産減価償却率">
          <a:extLst>
            <a:ext uri="{FF2B5EF4-FFF2-40B4-BE49-F238E27FC236}">
              <a16:creationId xmlns:a16="http://schemas.microsoft.com/office/drawing/2014/main" id="{129CB866-9CA2-4D5F-98C1-C2FD3E2C5D85}"/>
            </a:ext>
          </a:extLst>
        </xdr:cNvPr>
        <xdr:cNvSpPr txBox="1"/>
      </xdr:nvSpPr>
      <xdr:spPr>
        <a:xfrm>
          <a:off x="13500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111596</xdr:rowOff>
    </xdr:from>
    <xdr:ext cx="405111" cy="259045"/>
    <xdr:sp macro="" textlink="">
      <xdr:nvSpPr>
        <xdr:cNvPr id="873" name="n_4mainValue【庁舎】&#10;有形固定資産減価償却率">
          <a:extLst>
            <a:ext uri="{FF2B5EF4-FFF2-40B4-BE49-F238E27FC236}">
              <a16:creationId xmlns:a16="http://schemas.microsoft.com/office/drawing/2014/main" id="{23D723B7-EC0C-4A5E-AF90-B5F9A0610DC6}"/>
            </a:ext>
          </a:extLst>
        </xdr:cNvPr>
        <xdr:cNvSpPr txBox="1"/>
      </xdr:nvSpPr>
      <xdr:spPr>
        <a:xfrm>
          <a:off x="12611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a:extLst>
            <a:ext uri="{FF2B5EF4-FFF2-40B4-BE49-F238E27FC236}">
              <a16:creationId xmlns:a16="http://schemas.microsoft.com/office/drawing/2014/main" id="{C3640F5E-3A8A-42EC-A1B2-835ACC68A8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a:extLst>
            <a:ext uri="{FF2B5EF4-FFF2-40B4-BE49-F238E27FC236}">
              <a16:creationId xmlns:a16="http://schemas.microsoft.com/office/drawing/2014/main" id="{7CBCFDD8-8B16-4660-BBB7-529853D109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a:extLst>
            <a:ext uri="{FF2B5EF4-FFF2-40B4-BE49-F238E27FC236}">
              <a16:creationId xmlns:a16="http://schemas.microsoft.com/office/drawing/2014/main" id="{5ED9BB65-27C6-4D6B-8157-2619478EFFC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a:extLst>
            <a:ext uri="{FF2B5EF4-FFF2-40B4-BE49-F238E27FC236}">
              <a16:creationId xmlns:a16="http://schemas.microsoft.com/office/drawing/2014/main" id="{6DE0F3F6-F24F-47D2-B133-B51A2D30303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a:extLst>
            <a:ext uri="{FF2B5EF4-FFF2-40B4-BE49-F238E27FC236}">
              <a16:creationId xmlns:a16="http://schemas.microsoft.com/office/drawing/2014/main" id="{E221C8A6-FAA0-4429-899E-171084CE57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a:extLst>
            <a:ext uri="{FF2B5EF4-FFF2-40B4-BE49-F238E27FC236}">
              <a16:creationId xmlns:a16="http://schemas.microsoft.com/office/drawing/2014/main" id="{CB9E45C7-ABE3-406A-BE8C-FB78531710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a:extLst>
            <a:ext uri="{FF2B5EF4-FFF2-40B4-BE49-F238E27FC236}">
              <a16:creationId xmlns:a16="http://schemas.microsoft.com/office/drawing/2014/main" id="{6F33D782-976D-43C6-AC1F-11ED9AA3A74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a:extLst>
            <a:ext uri="{FF2B5EF4-FFF2-40B4-BE49-F238E27FC236}">
              <a16:creationId xmlns:a16="http://schemas.microsoft.com/office/drawing/2014/main" id="{847F96BC-DF8E-4D7C-A349-6439EBA42C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a:extLst>
            <a:ext uri="{FF2B5EF4-FFF2-40B4-BE49-F238E27FC236}">
              <a16:creationId xmlns:a16="http://schemas.microsoft.com/office/drawing/2014/main" id="{577129DA-A21E-4181-AE3B-E17A62D9330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a:extLst>
            <a:ext uri="{FF2B5EF4-FFF2-40B4-BE49-F238E27FC236}">
              <a16:creationId xmlns:a16="http://schemas.microsoft.com/office/drawing/2014/main" id="{24AB6542-6E8A-4233-AEEC-CE3BC51B13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84" name="直線コネクタ 883">
          <a:extLst>
            <a:ext uri="{FF2B5EF4-FFF2-40B4-BE49-F238E27FC236}">
              <a16:creationId xmlns:a16="http://schemas.microsoft.com/office/drawing/2014/main" id="{ABCDC25B-FC62-4E9E-A608-228FC9F4F638}"/>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85" name="テキスト ボックス 884">
          <a:extLst>
            <a:ext uri="{FF2B5EF4-FFF2-40B4-BE49-F238E27FC236}">
              <a16:creationId xmlns:a16="http://schemas.microsoft.com/office/drawing/2014/main" id="{0CC4837D-F4C4-423F-9ED3-09EBFAC8CD36}"/>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86" name="直線コネクタ 885">
          <a:extLst>
            <a:ext uri="{FF2B5EF4-FFF2-40B4-BE49-F238E27FC236}">
              <a16:creationId xmlns:a16="http://schemas.microsoft.com/office/drawing/2014/main" id="{308610BF-4908-464C-BF6E-6BA1EC914724}"/>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87" name="テキスト ボックス 886">
          <a:extLst>
            <a:ext uri="{FF2B5EF4-FFF2-40B4-BE49-F238E27FC236}">
              <a16:creationId xmlns:a16="http://schemas.microsoft.com/office/drawing/2014/main" id="{9721385A-C2E3-4CDD-92CD-EFCA2AAC72E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88" name="直線コネクタ 887">
          <a:extLst>
            <a:ext uri="{FF2B5EF4-FFF2-40B4-BE49-F238E27FC236}">
              <a16:creationId xmlns:a16="http://schemas.microsoft.com/office/drawing/2014/main" id="{856033C2-5510-406A-960E-4F818509CAA8}"/>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89" name="テキスト ボックス 888">
          <a:extLst>
            <a:ext uri="{FF2B5EF4-FFF2-40B4-BE49-F238E27FC236}">
              <a16:creationId xmlns:a16="http://schemas.microsoft.com/office/drawing/2014/main" id="{F904260B-E102-42A4-861C-E3770CCBF0A5}"/>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0" name="直線コネクタ 889">
          <a:extLst>
            <a:ext uri="{FF2B5EF4-FFF2-40B4-BE49-F238E27FC236}">
              <a16:creationId xmlns:a16="http://schemas.microsoft.com/office/drawing/2014/main" id="{0E675D1E-10FF-4E56-B8CD-A44CFFE2B2B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1" name="テキスト ボックス 890">
          <a:extLst>
            <a:ext uri="{FF2B5EF4-FFF2-40B4-BE49-F238E27FC236}">
              <a16:creationId xmlns:a16="http://schemas.microsoft.com/office/drawing/2014/main" id="{D5755FF1-4F7B-42CA-B65B-F410A42D1E7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92" name="直線コネクタ 891">
          <a:extLst>
            <a:ext uri="{FF2B5EF4-FFF2-40B4-BE49-F238E27FC236}">
              <a16:creationId xmlns:a16="http://schemas.microsoft.com/office/drawing/2014/main" id="{1212CBC2-4B7F-4D11-B5F9-157D4EEE9D56}"/>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93" name="テキスト ボックス 892">
          <a:extLst>
            <a:ext uri="{FF2B5EF4-FFF2-40B4-BE49-F238E27FC236}">
              <a16:creationId xmlns:a16="http://schemas.microsoft.com/office/drawing/2014/main" id="{5F6D0523-5528-43C4-A0C8-56B81755C60E}"/>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94" name="直線コネクタ 893">
          <a:extLst>
            <a:ext uri="{FF2B5EF4-FFF2-40B4-BE49-F238E27FC236}">
              <a16:creationId xmlns:a16="http://schemas.microsoft.com/office/drawing/2014/main" id="{1CE97D67-13C5-44A0-91E0-03FE2894723D}"/>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95" name="テキスト ボックス 894">
          <a:extLst>
            <a:ext uri="{FF2B5EF4-FFF2-40B4-BE49-F238E27FC236}">
              <a16:creationId xmlns:a16="http://schemas.microsoft.com/office/drawing/2014/main" id="{EB0BF7C7-0C04-4E52-B4A5-30B95126822B}"/>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96" name="直線コネクタ 895">
          <a:extLst>
            <a:ext uri="{FF2B5EF4-FFF2-40B4-BE49-F238E27FC236}">
              <a16:creationId xmlns:a16="http://schemas.microsoft.com/office/drawing/2014/main" id="{B8A75EB7-0A1F-4E78-85EC-1B5E8E03CE2A}"/>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97" name="テキスト ボックス 896">
          <a:extLst>
            <a:ext uri="{FF2B5EF4-FFF2-40B4-BE49-F238E27FC236}">
              <a16:creationId xmlns:a16="http://schemas.microsoft.com/office/drawing/2014/main" id="{2EE282AF-9459-491F-B90D-24695776E495}"/>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a:extLst>
            <a:ext uri="{FF2B5EF4-FFF2-40B4-BE49-F238E27FC236}">
              <a16:creationId xmlns:a16="http://schemas.microsoft.com/office/drawing/2014/main" id="{AC505BEE-CF62-4645-B83C-BD3FC0FC75B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a:extLst>
            <a:ext uri="{FF2B5EF4-FFF2-40B4-BE49-F238E27FC236}">
              <a16:creationId xmlns:a16="http://schemas.microsoft.com/office/drawing/2014/main" id="{0E9E67D4-1E23-4F84-A462-9A09A9FC30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a:extLst>
            <a:ext uri="{FF2B5EF4-FFF2-40B4-BE49-F238E27FC236}">
              <a16:creationId xmlns:a16="http://schemas.microsoft.com/office/drawing/2014/main" id="{F8EE0C93-E33B-43D1-ABF0-DEFF1F05DE8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01" name="直線コネクタ 900">
          <a:extLst>
            <a:ext uri="{FF2B5EF4-FFF2-40B4-BE49-F238E27FC236}">
              <a16:creationId xmlns:a16="http://schemas.microsoft.com/office/drawing/2014/main" id="{612E9F32-115B-447D-9920-96E10AF9FC2C}"/>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02" name="【庁舎】&#10;一人当たり面積最小値テキスト">
          <a:extLst>
            <a:ext uri="{FF2B5EF4-FFF2-40B4-BE49-F238E27FC236}">
              <a16:creationId xmlns:a16="http://schemas.microsoft.com/office/drawing/2014/main" id="{9F7724CD-D250-440D-B833-9B18C62BE5B6}"/>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03" name="直線コネクタ 902">
          <a:extLst>
            <a:ext uri="{FF2B5EF4-FFF2-40B4-BE49-F238E27FC236}">
              <a16:creationId xmlns:a16="http://schemas.microsoft.com/office/drawing/2014/main" id="{F9152A74-9B6E-4101-8ACA-A2A2D661259C}"/>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04" name="【庁舎】&#10;一人当たり面積最大値テキスト">
          <a:extLst>
            <a:ext uri="{FF2B5EF4-FFF2-40B4-BE49-F238E27FC236}">
              <a16:creationId xmlns:a16="http://schemas.microsoft.com/office/drawing/2014/main" id="{9BB657DE-0F9F-44D0-BF88-1D39B1A5A8AD}"/>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05" name="直線コネクタ 904">
          <a:extLst>
            <a:ext uri="{FF2B5EF4-FFF2-40B4-BE49-F238E27FC236}">
              <a16:creationId xmlns:a16="http://schemas.microsoft.com/office/drawing/2014/main" id="{910B14C8-CB7E-4E95-B382-892D31ECF7E1}"/>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06" name="【庁舎】&#10;一人当たり面積平均値テキスト">
          <a:extLst>
            <a:ext uri="{FF2B5EF4-FFF2-40B4-BE49-F238E27FC236}">
              <a16:creationId xmlns:a16="http://schemas.microsoft.com/office/drawing/2014/main" id="{87BFDD0F-BD4B-4B4A-B33C-605EE9BC32CF}"/>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07" name="フローチャート: 判断 906">
          <a:extLst>
            <a:ext uri="{FF2B5EF4-FFF2-40B4-BE49-F238E27FC236}">
              <a16:creationId xmlns:a16="http://schemas.microsoft.com/office/drawing/2014/main" id="{990E9466-A092-4F28-A3FD-9BDB949D64D7}"/>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08" name="フローチャート: 判断 907">
          <a:extLst>
            <a:ext uri="{FF2B5EF4-FFF2-40B4-BE49-F238E27FC236}">
              <a16:creationId xmlns:a16="http://schemas.microsoft.com/office/drawing/2014/main" id="{2750F0DD-0298-4E8E-99A8-2C894D81EFCE}"/>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09" name="フローチャート: 判断 908">
          <a:extLst>
            <a:ext uri="{FF2B5EF4-FFF2-40B4-BE49-F238E27FC236}">
              <a16:creationId xmlns:a16="http://schemas.microsoft.com/office/drawing/2014/main" id="{69B95D45-AA39-4CCE-9A0D-5E6581690426}"/>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10" name="フローチャート: 判断 909">
          <a:extLst>
            <a:ext uri="{FF2B5EF4-FFF2-40B4-BE49-F238E27FC236}">
              <a16:creationId xmlns:a16="http://schemas.microsoft.com/office/drawing/2014/main" id="{4C6331E2-E0CA-4186-8671-71806B9764FC}"/>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11" name="フローチャート: 判断 910">
          <a:extLst>
            <a:ext uri="{FF2B5EF4-FFF2-40B4-BE49-F238E27FC236}">
              <a16:creationId xmlns:a16="http://schemas.microsoft.com/office/drawing/2014/main" id="{11BA0536-48F8-441A-B22D-D269B656854B}"/>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A3CD343C-D905-49E2-9D43-84DA8E68E11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F574D33D-66AC-4618-9ECB-D3C2915613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91D4A4E5-D8FE-484C-B0D4-B268151F04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F00BFD11-1413-4994-8B6E-8BF86343A38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6DFD566C-EBFA-4AAB-A9FA-E5220C0E55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133986</xdr:rowOff>
    </xdr:from>
    <xdr:to>
      <xdr:col>116</xdr:col>
      <xdr:colOff>114300</xdr:colOff>
      <xdr:row>107</xdr:row>
      <xdr:rowOff>64136</xdr:rowOff>
    </xdr:to>
    <xdr:sp macro="" textlink="">
      <xdr:nvSpPr>
        <xdr:cNvPr id="917" name="楕円 916">
          <a:extLst>
            <a:ext uri="{FF2B5EF4-FFF2-40B4-BE49-F238E27FC236}">
              <a16:creationId xmlns:a16="http://schemas.microsoft.com/office/drawing/2014/main" id="{B4E671B3-4893-4E2C-91C5-B5199746CA9C}"/>
            </a:ext>
          </a:extLst>
        </xdr:cNvPr>
        <xdr:cNvSpPr/>
      </xdr:nvSpPr>
      <xdr:spPr>
        <a:xfrm>
          <a:off x="22110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112413</xdr:rowOff>
    </xdr:from>
    <xdr:ext cx="469744" cy="259045"/>
    <xdr:sp macro="" textlink="">
      <xdr:nvSpPr>
        <xdr:cNvPr id="918" name="【庁舎】&#10;一人当たり面積該当値テキスト">
          <a:extLst>
            <a:ext uri="{FF2B5EF4-FFF2-40B4-BE49-F238E27FC236}">
              <a16:creationId xmlns:a16="http://schemas.microsoft.com/office/drawing/2014/main" id="{0EA68CA8-2C41-44A5-98F8-44CD4603F826}"/>
            </a:ext>
          </a:extLst>
        </xdr:cNvPr>
        <xdr:cNvSpPr txBox="1"/>
      </xdr:nvSpPr>
      <xdr:spPr>
        <a:xfrm>
          <a:off x="22199600"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919" name="楕円 918">
          <a:extLst>
            <a:ext uri="{FF2B5EF4-FFF2-40B4-BE49-F238E27FC236}">
              <a16:creationId xmlns:a16="http://schemas.microsoft.com/office/drawing/2014/main" id="{8D15581C-094C-4DCD-A8AD-C15B60EEC0AE}"/>
            </a:ext>
          </a:extLst>
        </xdr:cNvPr>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107</xdr:row>
      <xdr:rowOff>13336</xdr:rowOff>
    </xdr:to>
    <xdr:cxnSp macro="">
      <xdr:nvCxnSpPr>
        <xdr:cNvPr id="920" name="直線コネクタ 919">
          <a:extLst>
            <a:ext uri="{FF2B5EF4-FFF2-40B4-BE49-F238E27FC236}">
              <a16:creationId xmlns:a16="http://schemas.microsoft.com/office/drawing/2014/main" id="{45893288-82B8-46A1-A268-B9308D578D9A}"/>
            </a:ext>
          </a:extLst>
        </xdr:cNvPr>
        <xdr:cNvCxnSpPr/>
      </xdr:nvCxnSpPr>
      <xdr:spPr>
        <a:xfrm>
          <a:off x="21323300" y="18284189"/>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156845</xdr:rowOff>
    </xdr:from>
    <xdr:to>
      <xdr:col>107</xdr:col>
      <xdr:colOff>101600</xdr:colOff>
      <xdr:row>106</xdr:row>
      <xdr:rowOff>86995</xdr:rowOff>
    </xdr:to>
    <xdr:sp macro="" textlink="">
      <xdr:nvSpPr>
        <xdr:cNvPr id="921" name="楕円 920">
          <a:extLst>
            <a:ext uri="{FF2B5EF4-FFF2-40B4-BE49-F238E27FC236}">
              <a16:creationId xmlns:a16="http://schemas.microsoft.com/office/drawing/2014/main" id="{114539BD-729B-4330-B8D7-D905D7FA3786}"/>
            </a:ext>
          </a:extLst>
        </xdr:cNvPr>
        <xdr:cNvSpPr/>
      </xdr:nvSpPr>
      <xdr:spPr>
        <a:xfrm>
          <a:off x="20383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36195</xdr:rowOff>
    </xdr:from>
    <xdr:to>
      <xdr:col>111</xdr:col>
      <xdr:colOff>177800</xdr:colOff>
      <xdr:row>106</xdr:row>
      <xdr:rowOff>110489</xdr:rowOff>
    </xdr:to>
    <xdr:cxnSp macro="">
      <xdr:nvCxnSpPr>
        <xdr:cNvPr id="922" name="直線コネクタ 921">
          <a:extLst>
            <a:ext uri="{FF2B5EF4-FFF2-40B4-BE49-F238E27FC236}">
              <a16:creationId xmlns:a16="http://schemas.microsoft.com/office/drawing/2014/main" id="{ED92D48B-DABE-4695-AC35-9B23851F9CE3}"/>
            </a:ext>
          </a:extLst>
        </xdr:cNvPr>
        <xdr:cNvCxnSpPr/>
      </xdr:nvCxnSpPr>
      <xdr:spPr>
        <a:xfrm>
          <a:off x="20434300" y="1820989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165418</xdr:rowOff>
    </xdr:from>
    <xdr:to>
      <xdr:col>102</xdr:col>
      <xdr:colOff>165100</xdr:colOff>
      <xdr:row>106</xdr:row>
      <xdr:rowOff>95568</xdr:rowOff>
    </xdr:to>
    <xdr:sp macro="" textlink="">
      <xdr:nvSpPr>
        <xdr:cNvPr id="923" name="楕円 922">
          <a:extLst>
            <a:ext uri="{FF2B5EF4-FFF2-40B4-BE49-F238E27FC236}">
              <a16:creationId xmlns:a16="http://schemas.microsoft.com/office/drawing/2014/main" id="{B663FC76-51BB-4BE6-B8B8-445BBC80122A}"/>
            </a:ext>
          </a:extLst>
        </xdr:cNvPr>
        <xdr:cNvSpPr/>
      </xdr:nvSpPr>
      <xdr:spPr>
        <a:xfrm>
          <a:off x="19494500" y="181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36195</xdr:rowOff>
    </xdr:from>
    <xdr:to>
      <xdr:col>107</xdr:col>
      <xdr:colOff>50800</xdr:colOff>
      <xdr:row>106</xdr:row>
      <xdr:rowOff>44768</xdr:rowOff>
    </xdr:to>
    <xdr:cxnSp macro="">
      <xdr:nvCxnSpPr>
        <xdr:cNvPr id="924" name="直線コネクタ 923">
          <a:extLst>
            <a:ext uri="{FF2B5EF4-FFF2-40B4-BE49-F238E27FC236}">
              <a16:creationId xmlns:a16="http://schemas.microsoft.com/office/drawing/2014/main" id="{598D2365-8A71-4B7E-B908-7FD2BBD45590}"/>
            </a:ext>
          </a:extLst>
        </xdr:cNvPr>
        <xdr:cNvCxnSpPr/>
      </xdr:nvCxnSpPr>
      <xdr:spPr>
        <a:xfrm flipV="1">
          <a:off x="19545300" y="1820989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171132</xdr:rowOff>
    </xdr:from>
    <xdr:to>
      <xdr:col>98</xdr:col>
      <xdr:colOff>38100</xdr:colOff>
      <xdr:row>106</xdr:row>
      <xdr:rowOff>101282</xdr:rowOff>
    </xdr:to>
    <xdr:sp macro="" textlink="">
      <xdr:nvSpPr>
        <xdr:cNvPr id="925" name="楕円 924">
          <a:extLst>
            <a:ext uri="{FF2B5EF4-FFF2-40B4-BE49-F238E27FC236}">
              <a16:creationId xmlns:a16="http://schemas.microsoft.com/office/drawing/2014/main" id="{BC697AC9-0DE2-4419-A7FD-1BDFBA4216A7}"/>
            </a:ext>
          </a:extLst>
        </xdr:cNvPr>
        <xdr:cNvSpPr/>
      </xdr:nvSpPr>
      <xdr:spPr>
        <a:xfrm>
          <a:off x="18605500" y="181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44768</xdr:rowOff>
    </xdr:from>
    <xdr:to>
      <xdr:col>102</xdr:col>
      <xdr:colOff>114300</xdr:colOff>
      <xdr:row>106</xdr:row>
      <xdr:rowOff>50482</xdr:rowOff>
    </xdr:to>
    <xdr:cxnSp macro="">
      <xdr:nvCxnSpPr>
        <xdr:cNvPr id="926" name="直線コネクタ 925">
          <a:extLst>
            <a:ext uri="{FF2B5EF4-FFF2-40B4-BE49-F238E27FC236}">
              <a16:creationId xmlns:a16="http://schemas.microsoft.com/office/drawing/2014/main" id="{33667238-0FD2-4C01-A9A9-21F4E73E2CA6}"/>
            </a:ext>
          </a:extLst>
        </xdr:cNvPr>
        <xdr:cNvCxnSpPr/>
      </xdr:nvCxnSpPr>
      <xdr:spPr>
        <a:xfrm flipV="1">
          <a:off x="18656300" y="1821846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27" name="n_1aveValue【庁舎】&#10;一人当たり面積">
          <a:extLst>
            <a:ext uri="{FF2B5EF4-FFF2-40B4-BE49-F238E27FC236}">
              <a16:creationId xmlns:a16="http://schemas.microsoft.com/office/drawing/2014/main" id="{73856978-5D4D-446C-95FF-1F3C42FD57D6}"/>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28" name="n_2aveValue【庁舎】&#10;一人当たり面積">
          <a:extLst>
            <a:ext uri="{FF2B5EF4-FFF2-40B4-BE49-F238E27FC236}">
              <a16:creationId xmlns:a16="http://schemas.microsoft.com/office/drawing/2014/main" id="{27F55E6A-EE0B-46BE-A72B-B5DF340E2E5A}"/>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29" name="n_3aveValue【庁舎】&#10;一人当たり面積">
          <a:extLst>
            <a:ext uri="{FF2B5EF4-FFF2-40B4-BE49-F238E27FC236}">
              <a16:creationId xmlns:a16="http://schemas.microsoft.com/office/drawing/2014/main" id="{2B2A7BE7-2334-4AE0-9416-2A65479AB47D}"/>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30" name="n_4aveValue【庁舎】&#10;一人当たり面積">
          <a:extLst>
            <a:ext uri="{FF2B5EF4-FFF2-40B4-BE49-F238E27FC236}">
              <a16:creationId xmlns:a16="http://schemas.microsoft.com/office/drawing/2014/main" id="{CC0836EB-8D7E-45BC-B686-7FBF0C19A5E8}"/>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152416</xdr:rowOff>
    </xdr:from>
    <xdr:ext cx="469744" cy="259045"/>
    <xdr:sp macro="" textlink="">
      <xdr:nvSpPr>
        <xdr:cNvPr id="931" name="n_1mainValue【庁舎】&#10;一人当たり面積">
          <a:extLst>
            <a:ext uri="{FF2B5EF4-FFF2-40B4-BE49-F238E27FC236}">
              <a16:creationId xmlns:a16="http://schemas.microsoft.com/office/drawing/2014/main" id="{A7A6A9EA-37A4-4C81-818B-493CE53CE101}"/>
            </a:ext>
          </a:extLst>
        </xdr:cNvPr>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78122</xdr:rowOff>
    </xdr:from>
    <xdr:ext cx="469744" cy="259045"/>
    <xdr:sp macro="" textlink="">
      <xdr:nvSpPr>
        <xdr:cNvPr id="932" name="n_2mainValue【庁舎】&#10;一人当たり面積">
          <a:extLst>
            <a:ext uri="{FF2B5EF4-FFF2-40B4-BE49-F238E27FC236}">
              <a16:creationId xmlns:a16="http://schemas.microsoft.com/office/drawing/2014/main" id="{21BAAE55-209F-43D4-B557-2EFF80D4A5B0}"/>
            </a:ext>
          </a:extLst>
        </xdr:cNvPr>
        <xdr:cNvSpPr txBox="1"/>
      </xdr:nvSpPr>
      <xdr:spPr>
        <a:xfrm>
          <a:off x="20199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86695</xdr:rowOff>
    </xdr:from>
    <xdr:ext cx="469744" cy="259045"/>
    <xdr:sp macro="" textlink="">
      <xdr:nvSpPr>
        <xdr:cNvPr id="933" name="n_3mainValue【庁舎】&#10;一人当たり面積">
          <a:extLst>
            <a:ext uri="{FF2B5EF4-FFF2-40B4-BE49-F238E27FC236}">
              <a16:creationId xmlns:a16="http://schemas.microsoft.com/office/drawing/2014/main" id="{9C9B56A7-7385-41D5-B01A-6FC20743EB30}"/>
            </a:ext>
          </a:extLst>
        </xdr:cNvPr>
        <xdr:cNvSpPr txBox="1"/>
      </xdr:nvSpPr>
      <xdr:spPr>
        <a:xfrm>
          <a:off x="19310427" y="1826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92409</xdr:rowOff>
    </xdr:from>
    <xdr:ext cx="469744" cy="259045"/>
    <xdr:sp macro="" textlink="">
      <xdr:nvSpPr>
        <xdr:cNvPr id="934" name="n_4mainValue【庁舎】&#10;一人当たり面積">
          <a:extLst>
            <a:ext uri="{FF2B5EF4-FFF2-40B4-BE49-F238E27FC236}">
              <a16:creationId xmlns:a16="http://schemas.microsoft.com/office/drawing/2014/main" id="{B0CDB63B-E15E-4520-934B-1AA2F283619D}"/>
            </a:ext>
          </a:extLst>
        </xdr:cNvPr>
        <xdr:cNvSpPr txBox="1"/>
      </xdr:nvSpPr>
      <xdr:spPr>
        <a:xfrm>
          <a:off x="18421427" y="1826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a:extLst>
            <a:ext uri="{FF2B5EF4-FFF2-40B4-BE49-F238E27FC236}">
              <a16:creationId xmlns:a16="http://schemas.microsoft.com/office/drawing/2014/main" id="{CFC6B792-D55A-4099-8670-0D2E8D54CA0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a:extLst>
            <a:ext uri="{FF2B5EF4-FFF2-40B4-BE49-F238E27FC236}">
              <a16:creationId xmlns:a16="http://schemas.microsoft.com/office/drawing/2014/main" id="{72056253-21C5-401B-9A25-4C3579EB4A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a:extLst>
            <a:ext uri="{FF2B5EF4-FFF2-40B4-BE49-F238E27FC236}">
              <a16:creationId xmlns:a16="http://schemas.microsoft.com/office/drawing/2014/main" id="{4EB9D0D6-3457-4CDB-84D8-6489EB1DD5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べて特に有形固定資産減価償却率が高くなっている施設は福祉施設、市民会館、庁舎である。また、一般廃棄物処理施設の有形固定資産減価償却率については、令和元年度は類似団体よりも低かったが、令和２年度からは高くなっている。今後は「公共施設マネジメント」に基づいて施設の大規模修繕や建替え等の必要性がさらに高まることが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令和３年度の基準財政収入額（分子）は、新型コロナの影響により市税は減収となり前年度比△</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、また基準財政需要額（分母）は地方交付税の総額が増額されたことに伴い、臨時</a:t>
          </a:r>
          <a:r>
            <a:rPr lang="ja-JP" altLang="en-US" sz="1100">
              <a:solidFill>
                <a:schemeClr val="dk1"/>
              </a:solidFill>
              <a:effectLst/>
              <a:latin typeface="+mn-lt"/>
              <a:ea typeface="+mn-ea"/>
              <a:cs typeface="+mn-cs"/>
            </a:rPr>
            <a:t>経済対策費</a:t>
          </a:r>
          <a:r>
            <a:rPr lang="ja-JP" altLang="ja-JP" sz="1100">
              <a:solidFill>
                <a:schemeClr val="dk1"/>
              </a:solidFill>
              <a:effectLst/>
              <a:latin typeface="+mn-lt"/>
              <a:ea typeface="+mn-ea"/>
              <a:cs typeface="+mn-cs"/>
            </a:rPr>
            <a:t>、臨時財政対策債償還基金費が創設され普通交付税の再算定が行われたことにより前年度比</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増となったことから、単年度数値が</a:t>
          </a:r>
          <a:r>
            <a:rPr lang="en-US" altLang="ja-JP" sz="1100">
              <a:solidFill>
                <a:schemeClr val="dk1"/>
              </a:solidFill>
              <a:effectLst/>
              <a:latin typeface="+mn-lt"/>
              <a:ea typeface="+mn-ea"/>
              <a:cs typeface="+mn-cs"/>
            </a:rPr>
            <a:t>0.54</a:t>
          </a:r>
          <a:r>
            <a:rPr lang="ja-JP" altLang="ja-JP" sz="1100">
              <a:solidFill>
                <a:schemeClr val="dk1"/>
              </a:solidFill>
              <a:effectLst/>
              <a:latin typeface="+mn-lt"/>
              <a:ea typeface="+mn-ea"/>
              <a:cs typeface="+mn-cs"/>
            </a:rPr>
            <a:t>と減少し、</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か年平均数値</a:t>
          </a:r>
          <a:r>
            <a:rPr lang="ja-JP" altLang="en-US" sz="1100">
              <a:solidFill>
                <a:schemeClr val="dk1"/>
              </a:solidFill>
              <a:effectLst/>
              <a:latin typeface="+mn-lt"/>
              <a:ea typeface="+mn-ea"/>
              <a:cs typeface="+mn-cs"/>
            </a:rPr>
            <a:t>では</a:t>
          </a:r>
          <a:r>
            <a:rPr lang="en-US" altLang="ja-JP" sz="1100">
              <a:solidFill>
                <a:schemeClr val="dk1"/>
              </a:solidFill>
              <a:effectLst/>
              <a:latin typeface="+mn-lt"/>
              <a:ea typeface="+mn-ea"/>
              <a:cs typeface="+mn-cs"/>
            </a:rPr>
            <a:t>0.57</a:t>
          </a:r>
          <a:r>
            <a:rPr lang="ja-JP" altLang="ja-JP" sz="1100">
              <a:solidFill>
                <a:schemeClr val="dk1"/>
              </a:solidFill>
              <a:effectLst/>
              <a:latin typeface="+mn-lt"/>
              <a:ea typeface="+mn-ea"/>
              <a:cs typeface="+mn-cs"/>
            </a:rPr>
            <a:t>と</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ポイント減となった。</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今後、</a:t>
          </a:r>
          <a:r>
            <a:rPr lang="ja-JP" altLang="ja-JP" sz="1100">
              <a:solidFill>
                <a:schemeClr val="dk1"/>
              </a:solidFill>
              <a:effectLst/>
              <a:latin typeface="+mn-lt"/>
              <a:ea typeface="+mn-ea"/>
              <a:cs typeface="+mn-cs"/>
            </a:rPr>
            <a:t>人口減少対策等による税収の確保や公共施設の適正な維持管理など将来を見据えた効率的な行財政で支えるまちづくりを展開し、歳出の削減に努める。</a:t>
          </a:r>
          <a:endParaRPr lang="ja-JP" altLang="ja-JP">
            <a:effectLst/>
          </a:endParaRPr>
        </a:p>
        <a:p>
          <a:endParaRPr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a:t>
          </a:r>
          <a:r>
            <a:rPr kumimoji="1" lang="en-US" altLang="ja-JP" sz="1100">
              <a:latin typeface="+mn-ea"/>
              <a:ea typeface="+mn-ea"/>
            </a:rPr>
            <a:t>3</a:t>
          </a:r>
          <a:r>
            <a:rPr kumimoji="1" lang="ja-JP" altLang="en-US" sz="1100">
              <a:latin typeface="+mn-ea"/>
              <a:ea typeface="+mn-ea"/>
            </a:rPr>
            <a:t>年度の経常収支比率は</a:t>
          </a:r>
          <a:r>
            <a:rPr kumimoji="1" lang="en-US" altLang="ja-JP" sz="1100">
              <a:latin typeface="+mn-ea"/>
              <a:ea typeface="+mn-ea"/>
            </a:rPr>
            <a:t>89.2</a:t>
          </a:r>
          <a:r>
            <a:rPr kumimoji="1" lang="ja-JP" altLang="en-US" sz="1100">
              <a:latin typeface="+mn-ea"/>
              <a:ea typeface="+mn-ea"/>
            </a:rPr>
            <a:t>％と前年度比</a:t>
          </a:r>
          <a:r>
            <a:rPr kumimoji="1" lang="en-US" altLang="ja-JP" sz="1100">
              <a:latin typeface="+mn-ea"/>
              <a:ea typeface="+mn-ea"/>
            </a:rPr>
            <a:t>5.1</a:t>
          </a:r>
          <a:r>
            <a:rPr kumimoji="1" lang="ja-JP" altLang="en-US" sz="1100">
              <a:latin typeface="+mn-ea"/>
              <a:ea typeface="+mn-ea"/>
            </a:rPr>
            <a:t>ポイントの減となった。主な要因としては、新型コロナウイルス感染症の影響による市税等の減収は続いたが、経常経費充当一般財源（算定比率における分子）の増に比べ、経常一般財源収入（比率算定における分母）の普通交付税、地方特例交付金の増の割合が大きいことによるものである。</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今後、公共施設マネジメント基本方針による施設の再配置や、歳出のさらなる精査によるムダの排除などにより、経常経費の抑制に努める。</a:t>
          </a:r>
          <a:endParaRPr lang="ja-JP" altLang="ja-JP" sz="14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66</xdr:row>
      <xdr:rowOff>135636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59084"/>
          <a:ext cx="8382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135636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8725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65</xdr:row>
      <xdr:rowOff>143002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9421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64</xdr:row>
      <xdr:rowOff>131064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942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84836</xdr:rowOff>
    </xdr:from>
    <xdr:to>
      <xdr:col>19</xdr:col>
      <xdr:colOff>184150</xdr:colOff>
      <xdr:row>67</xdr:row>
      <xdr:rowOff>14986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171213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8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人件費については、退職手当の減、</a:t>
          </a:r>
          <a:r>
            <a:rPr kumimoji="1" lang="ja-JP" altLang="en-US" sz="1100">
              <a:solidFill>
                <a:schemeClr val="tx1"/>
              </a:solidFill>
              <a:latin typeface="+mn-ea"/>
              <a:ea typeface="+mn-ea"/>
            </a:rPr>
            <a:t>会計年度任用職員給与費等の減により減少</a:t>
          </a:r>
          <a:r>
            <a:rPr kumimoji="1" lang="ja-JP" altLang="en-US" sz="1100">
              <a:latin typeface="+mn-ea"/>
              <a:ea typeface="+mn-ea"/>
            </a:rPr>
            <a:t>したが、物件費については、新型コロナウイルスワクチン接種にかかる委託料が増加したほか、</a:t>
          </a:r>
          <a:r>
            <a:rPr kumimoji="1" lang="en-US" altLang="ja-JP" sz="1100">
              <a:latin typeface="+mn-ea"/>
              <a:ea typeface="+mn-ea"/>
            </a:rPr>
            <a:t>ICT</a:t>
          </a:r>
          <a:r>
            <a:rPr kumimoji="1" lang="ja-JP" altLang="en-US" sz="1100">
              <a:latin typeface="+mn-ea"/>
              <a:ea typeface="+mn-ea"/>
            </a:rPr>
            <a:t>教育環境推進費において</a:t>
          </a:r>
          <a:r>
            <a:rPr kumimoji="1" lang="en-US" altLang="ja-JP" sz="1100">
              <a:latin typeface="+mn-ea"/>
              <a:ea typeface="+mn-ea"/>
            </a:rPr>
            <a:t>PC</a:t>
          </a:r>
          <a:r>
            <a:rPr kumimoji="1" lang="ja-JP" altLang="en-US" sz="1100">
              <a:latin typeface="+mn-ea"/>
              <a:ea typeface="+mn-ea"/>
            </a:rPr>
            <a:t>等のリース料が増加するなどしたことから増加した。</a:t>
          </a:r>
          <a:endParaRPr kumimoji="1" lang="en-US" altLang="ja-JP" sz="1100">
            <a:latin typeface="+mn-ea"/>
            <a:ea typeface="+mn-ea"/>
          </a:endParaRPr>
        </a:p>
        <a:p>
          <a:r>
            <a:rPr kumimoji="1" lang="ja-JP" altLang="en-US" sz="1100">
              <a:latin typeface="+mn-ea"/>
              <a:ea typeface="+mn-ea"/>
            </a:rPr>
            <a:t>全国平均と比較すると平均を上回っており、今後、公共施設マネジメント基本方針による施設の再配置とともに、職員の適正な配置や行政経費の削減に努める。</a:t>
          </a:r>
          <a:endParaRPr kumimoji="1" lang="en-US" altLang="ja-JP" sz="1100">
            <a:latin typeface="+mn-ea"/>
            <a:ea typeface="+mn-ea"/>
          </a:endParaRPr>
        </a:p>
        <a:p>
          <a:endParaRPr kumimoji="1" lang="en-US" altLang="ja-JP" sz="1100">
            <a:latin typeface="+mn-ea"/>
            <a:ea typeface="+mn-ea"/>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52929</xdr:rowOff>
    </xdr:from>
    <xdr:to>
      <xdr:col>23</xdr:col>
      <xdr:colOff>133350</xdr:colOff>
      <xdr:row>85</xdr:row>
      <xdr:rowOff>23614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54729"/>
          <a:ext cx="838200" cy="1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44262</xdr:rowOff>
    </xdr:from>
    <xdr:to>
      <xdr:col>19</xdr:col>
      <xdr:colOff>133350</xdr:colOff>
      <xdr:row>84</xdr:row>
      <xdr:rowOff>52929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74612"/>
          <a:ext cx="889000" cy="18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1397</xdr:rowOff>
    </xdr:from>
    <xdr:to>
      <xdr:col>15</xdr:col>
      <xdr:colOff>82550</xdr:colOff>
      <xdr:row>83</xdr:row>
      <xdr:rowOff>44262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31747"/>
          <a:ext cx="889000" cy="4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1397</xdr:rowOff>
    </xdr:from>
    <xdr:to>
      <xdr:col>11</xdr:col>
      <xdr:colOff>31750</xdr:colOff>
      <xdr:row>83</xdr:row>
      <xdr:rowOff>3454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3174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144264</xdr:rowOff>
    </xdr:from>
    <xdr:to>
      <xdr:col>23</xdr:col>
      <xdr:colOff>184150</xdr:colOff>
      <xdr:row>85</xdr:row>
      <xdr:rowOff>74414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116341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1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2129</xdr:rowOff>
    </xdr:from>
    <xdr:to>
      <xdr:col>19</xdr:col>
      <xdr:colOff>184150</xdr:colOff>
      <xdr:row>84</xdr:row>
      <xdr:rowOff>103729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88506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164912</xdr:rowOff>
    </xdr:from>
    <xdr:to>
      <xdr:col>15</xdr:col>
      <xdr:colOff>133350</xdr:colOff>
      <xdr:row>83</xdr:row>
      <xdr:rowOff>95062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79839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122047</xdr:rowOff>
    </xdr:from>
    <xdr:to>
      <xdr:col>11</xdr:col>
      <xdr:colOff>82550</xdr:colOff>
      <xdr:row>83</xdr:row>
      <xdr:rowOff>52197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36974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6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124104</xdr:rowOff>
    </xdr:from>
    <xdr:to>
      <xdr:col>7</xdr:col>
      <xdr:colOff>31750</xdr:colOff>
      <xdr:row>83</xdr:row>
      <xdr:rowOff>54254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39031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全国市平均、類似団体内平均を下回っている。引き続き国の制度に合わせた見直しを行いながら、給与の適正化に努める。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83</xdr:row>
      <xdr:rowOff>146755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77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84</xdr:row>
      <xdr:rowOff>109361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3771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136172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136172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771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消防業務が</a:t>
          </a:r>
          <a:r>
            <a:rPr kumimoji="1" lang="ja-JP" altLang="en-US" sz="1100">
              <a:solidFill>
                <a:schemeClr val="dk1"/>
              </a:solidFill>
              <a:effectLst/>
              <a:latin typeface="+mn-lt"/>
              <a:ea typeface="+mn-ea"/>
              <a:cs typeface="+mn-cs"/>
            </a:rPr>
            <a:t>広域ではなく</a:t>
          </a:r>
          <a:r>
            <a:rPr kumimoji="1" lang="ja-JP" altLang="ja-JP" sz="1100">
              <a:solidFill>
                <a:schemeClr val="dk1"/>
              </a:solidFill>
              <a:effectLst/>
              <a:latin typeface="+mn-lt"/>
              <a:ea typeface="+mn-ea"/>
              <a:cs typeface="+mn-cs"/>
            </a:rPr>
            <a:t>単独であること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公立保育園</a:t>
          </a:r>
          <a:r>
            <a:rPr kumimoji="1" lang="ja-JP" altLang="en-US" sz="1100">
              <a:solidFill>
                <a:schemeClr val="dk1"/>
              </a:solidFill>
              <a:effectLst/>
              <a:latin typeface="+mn-lt"/>
              <a:ea typeface="+mn-ea"/>
              <a:cs typeface="+mn-cs"/>
            </a:rPr>
            <a:t>が比較的</a:t>
          </a:r>
          <a:r>
            <a:rPr kumimoji="1" lang="ja-JP" altLang="ja-JP" sz="1100">
              <a:solidFill>
                <a:schemeClr val="dk1"/>
              </a:solidFill>
              <a:effectLst/>
              <a:latin typeface="+mn-lt"/>
              <a:ea typeface="+mn-ea"/>
              <a:cs typeface="+mn-cs"/>
            </a:rPr>
            <a:t>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多</a:t>
          </a:r>
          <a:r>
            <a:rPr kumimoji="1" lang="ja-JP" altLang="en-US" sz="1100">
              <a:solidFill>
                <a:schemeClr val="dk1"/>
              </a:solidFill>
              <a:effectLst/>
              <a:latin typeface="+mn-lt"/>
              <a:ea typeface="+mn-ea"/>
              <a:cs typeface="+mn-cs"/>
            </a:rPr>
            <a:t>いため保育士の配置人数も増えること</a:t>
          </a:r>
          <a:r>
            <a:rPr kumimoji="1" lang="ja-JP" altLang="ja-JP" sz="1100">
              <a:solidFill>
                <a:schemeClr val="dk1"/>
              </a:solidFill>
              <a:effectLst/>
              <a:latin typeface="+mn-lt"/>
              <a:ea typeface="+mn-ea"/>
              <a:cs typeface="+mn-cs"/>
            </a:rPr>
            <a:t>等から、類似団体の平均値を超えている。</a:t>
          </a:r>
          <a:endParaRPr lang="ja-JP" altLang="ja-JP" sz="1400">
            <a:effectLst/>
          </a:endParaRPr>
        </a:p>
        <a:p>
          <a:r>
            <a:rPr kumimoji="1" lang="ja-JP" altLang="ja-JP" sz="1100">
              <a:solidFill>
                <a:schemeClr val="dk1"/>
              </a:solidFill>
              <a:effectLst/>
              <a:latin typeface="+mn-lt"/>
              <a:ea typeface="+mn-ea"/>
              <a:cs typeface="+mn-cs"/>
            </a:rPr>
            <a:t>　引き続き、施設の統廃合、指定管理者制度の活用、業務の民間委託、計画的な人員配置等により職員定員の適正化を図る。</a:t>
          </a:r>
          <a:endParaRPr lang="ja-JP" altLang="ja-JP" sz="1400">
            <a:effectLst/>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148484</xdr:rowOff>
    </xdr:from>
    <xdr:to>
      <xdr:col>81</xdr:col>
      <xdr:colOff>44450</xdr:colOff>
      <xdr:row>64</xdr:row>
      <xdr:rowOff>5186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949834"/>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104246</xdr:rowOff>
    </xdr:from>
    <xdr:to>
      <xdr:col>77</xdr:col>
      <xdr:colOff>44450</xdr:colOff>
      <xdr:row>63</xdr:row>
      <xdr:rowOff>148484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90559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80116</xdr:rowOff>
    </xdr:from>
    <xdr:to>
      <xdr:col>72</xdr:col>
      <xdr:colOff>203200</xdr:colOff>
      <xdr:row>63</xdr:row>
      <xdr:rowOff>104246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814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80116</xdr:rowOff>
    </xdr:from>
    <xdr:to>
      <xdr:col>68</xdr:col>
      <xdr:colOff>152400</xdr:colOff>
      <xdr:row>63</xdr:row>
      <xdr:rowOff>98213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8814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125836</xdr:rowOff>
    </xdr:from>
    <xdr:to>
      <xdr:col>81</xdr:col>
      <xdr:colOff>95250</xdr:colOff>
      <xdr:row>64</xdr:row>
      <xdr:rowOff>55986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97913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9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97684</xdr:rowOff>
    </xdr:from>
    <xdr:to>
      <xdr:col>77</xdr:col>
      <xdr:colOff>95250</xdr:colOff>
      <xdr:row>64</xdr:row>
      <xdr:rowOff>27834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12611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98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53446</xdr:rowOff>
    </xdr:from>
    <xdr:to>
      <xdr:col>73</xdr:col>
      <xdr:colOff>44450</xdr:colOff>
      <xdr:row>63</xdr:row>
      <xdr:rowOff>155046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139823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9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29316</xdr:rowOff>
    </xdr:from>
    <xdr:to>
      <xdr:col>68</xdr:col>
      <xdr:colOff>203200</xdr:colOff>
      <xdr:row>63</xdr:row>
      <xdr:rowOff>130916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115693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47413</xdr:rowOff>
    </xdr:from>
    <xdr:to>
      <xdr:col>64</xdr:col>
      <xdr:colOff>152400</xdr:colOff>
      <xdr:row>63</xdr:row>
      <xdr:rowOff>149013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133790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実質公債費比率は、</a:t>
          </a:r>
          <a:r>
            <a:rPr lang="en-US" altLang="ja-JP" sz="1100">
              <a:solidFill>
                <a:schemeClr val="dk1"/>
              </a:solidFill>
              <a:effectLst/>
              <a:latin typeface="+mn-lt"/>
              <a:ea typeface="+mn-ea"/>
              <a:cs typeface="+mn-cs"/>
            </a:rPr>
            <a:t>9.1</a:t>
          </a:r>
          <a:r>
            <a:rPr lang="ja-JP" altLang="ja-JP" sz="1100">
              <a:solidFill>
                <a:schemeClr val="dk1"/>
              </a:solidFill>
              <a:effectLst/>
              <a:latin typeface="+mn-lt"/>
              <a:ea typeface="+mn-ea"/>
              <a:cs typeface="+mn-cs"/>
            </a:rPr>
            <a:t>％で、前年度から</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ポイント増加している。これは、単年度数値において、繰上償還額及び借換債額を除いた市債の償還額の増加（比率の算定における分子の増加）などから、前年度より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ポイント増加しており、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か年平均数値においても増加したものである。</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ea"/>
              <a:ea typeface="+mn-ea"/>
              <a:cs typeface="+mn-cs"/>
            </a:rPr>
            <a:t>類似団体と比較すると、</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ポイント上回っており、今後も交付税措置率の高い市債を活用し、また、起債事業を厳選することで、比率の低下を図る。</a:t>
          </a:r>
          <a:endParaRPr kumimoji="1" lang="en-US" altLang="ja-JP" sz="1100">
            <a:solidFill>
              <a:schemeClr val="dk1"/>
            </a:solidFill>
            <a:effectLst/>
            <a:latin typeface="+mn-ea"/>
            <a:ea typeface="+mn-ea"/>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109982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0082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71374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06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32766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将来負担比率については、前年度</a:t>
          </a:r>
          <a:r>
            <a:rPr kumimoji="1" lang="ja-JP" altLang="en-US" sz="1100">
              <a:solidFill>
                <a:schemeClr val="tx1"/>
              </a:solidFill>
              <a:latin typeface="+mn-ea"/>
              <a:ea typeface="+mn-ea"/>
            </a:rPr>
            <a:t>から</a:t>
          </a:r>
          <a:r>
            <a:rPr kumimoji="1" lang="en-US" altLang="ja-JP" sz="1100">
              <a:solidFill>
                <a:schemeClr val="tx1"/>
              </a:solidFill>
              <a:latin typeface="+mn-ea"/>
              <a:ea typeface="+mn-ea"/>
            </a:rPr>
            <a:t>3.9</a:t>
          </a:r>
          <a:r>
            <a:rPr kumimoji="1" lang="ja-JP" altLang="en-US" sz="1100">
              <a:solidFill>
                <a:schemeClr val="tx1"/>
              </a:solidFill>
              <a:latin typeface="+mn-ea"/>
              <a:ea typeface="+mn-ea"/>
            </a:rPr>
            <a:t>ポイント増加している。これは</a:t>
          </a:r>
          <a:r>
            <a:rPr lang="ja-JP" altLang="ja-JP" sz="1100">
              <a:solidFill>
                <a:schemeClr val="tx1"/>
              </a:solidFill>
              <a:effectLst/>
              <a:latin typeface="+mn-lt"/>
              <a:ea typeface="+mn-ea"/>
              <a:cs typeface="+mn-cs"/>
            </a:rPr>
            <a:t>財政調整基金をはじめとする各基金の活用などにより基金の残高が減少し、将来負担額が増加（比率の算定における分子が増加）したことなどによるものである。</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類似団体と比較すると依然高い水準であることから、今後は、中期財政計画に基づき、地方債残高を視野に入れた起債の運用を行うとともに、特定目的基金の積増し・活用を図り、財政の健全化に努める。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88290</xdr:rowOff>
    </xdr:from>
    <xdr:to>
      <xdr:col>81</xdr:col>
      <xdr:colOff>44450</xdr:colOff>
      <xdr:row>19</xdr:row>
      <xdr:rowOff>125933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3345840"/>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65735</xdr:rowOff>
    </xdr:from>
    <xdr:to>
      <xdr:col>77</xdr:col>
      <xdr:colOff>44450</xdr:colOff>
      <xdr:row>19</xdr:row>
      <xdr:rowOff>88290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3151835"/>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167691</xdr:rowOff>
    </xdr:from>
    <xdr:to>
      <xdr:col>72</xdr:col>
      <xdr:colOff>203200</xdr:colOff>
      <xdr:row>18</xdr:row>
      <xdr:rowOff>65735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3082341"/>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167691</xdr:rowOff>
    </xdr:from>
    <xdr:to>
      <xdr:col>68</xdr:col>
      <xdr:colOff>152400</xdr:colOff>
      <xdr:row>18</xdr:row>
      <xdr:rowOff>5893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08234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75133</xdr:rowOff>
    </xdr:from>
    <xdr:to>
      <xdr:col>81</xdr:col>
      <xdr:colOff>95250</xdr:colOff>
      <xdr:row>20</xdr:row>
      <xdr:rowOff>5283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3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47210</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30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37490</xdr:rowOff>
    </xdr:from>
    <xdr:to>
      <xdr:col>77</xdr:col>
      <xdr:colOff>95250</xdr:colOff>
      <xdr:row>19</xdr:row>
      <xdr:rowOff>139090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2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123867</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38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14935</xdr:rowOff>
    </xdr:from>
    <xdr:to>
      <xdr:col>73</xdr:col>
      <xdr:colOff>44450</xdr:colOff>
      <xdr:row>18</xdr:row>
      <xdr:rowOff>116535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1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101312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18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116891</xdr:rowOff>
    </xdr:from>
    <xdr:to>
      <xdr:col>68</xdr:col>
      <xdr:colOff>203200</xdr:colOff>
      <xdr:row>18</xdr:row>
      <xdr:rowOff>47041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31818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11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126543</xdr:rowOff>
    </xdr:from>
    <xdr:to>
      <xdr:col>64</xdr:col>
      <xdr:colOff>152400</xdr:colOff>
      <xdr:row>18</xdr:row>
      <xdr:rowOff>56693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0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41470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1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119063</xdr:colOff>
      <xdr:row>26</xdr:row>
      <xdr:rowOff>35717</xdr:rowOff>
    </xdr:from>
    <xdr:ext cx="10394156" cy="547687"/>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762001" y="4369592"/>
          <a:ext cx="10394156" cy="547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a:t>
          </a:r>
          <a:r>
            <a:rPr kumimoji="1" lang="ja-JP" altLang="en-US" sz="1000">
              <a:solidFill>
                <a:schemeClr val="tx1"/>
              </a:solidFill>
              <a:latin typeface="+mn-ea"/>
              <a:ea typeface="+mn-ea"/>
            </a:rPr>
            <a:t>状況」の「人口</a:t>
          </a:r>
          <a:r>
            <a:rPr kumimoji="1" lang="en-US" altLang="ja-JP" sz="1000">
              <a:solidFill>
                <a:schemeClr val="tx1"/>
              </a:solidFill>
              <a:latin typeface="+mn-ea"/>
              <a:ea typeface="+mn-ea"/>
            </a:rPr>
            <a:t>1,000</a:t>
          </a:r>
          <a:r>
            <a:rPr kumimoji="1" lang="ja-JP" altLang="en-US" sz="1000">
              <a:solidFill>
                <a:schemeClr val="tx1"/>
              </a:solidFill>
              <a:latin typeface="+mn-ea"/>
              <a:ea typeface="+mn-ea"/>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mn-ea"/>
          </a:endParaRPr>
        </a:p>
        <a:p>
          <a:pPr algn="l"/>
          <a:r>
            <a:rPr kumimoji="1" lang="en-US" altLang="ja-JP" sz="1000">
              <a:solidFill>
                <a:schemeClr val="tx1"/>
              </a:solidFill>
              <a:latin typeface="ＭＳ Ｐゴシック" panose="020B0600070205080204" pitchFamily="50" charset="-128"/>
              <a:ea typeface="+mn-ea"/>
            </a:rPr>
            <a:t>   </a:t>
          </a:r>
          <a:r>
            <a:rPr kumimoji="1" lang="ja-JP" altLang="en-US" sz="1000">
              <a:solidFill>
                <a:schemeClr val="tx1"/>
              </a:solidFill>
              <a:latin typeface="ＭＳ Ｐゴシック" panose="020B0600070205080204" pitchFamily="50" charset="-128"/>
              <a:ea typeface="+mn-ea"/>
            </a:rPr>
            <a:t>地方公務員給与実態調査に基づいているが、令和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年度は令和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会計年度任用職員給与費の減、職員退職手当費の減等により、経常経費充当一般財源（比率算定における分子）は減少した。また、経常一般財源収入（比率算定における分母）については、新型コロナウイルス感染症の影響により市税は減少したが、交付税の追加交付や地方特例交付金（新型コロナウイルス感染症対策地方税減収補填特例交付金）、地方消費税交付金の増により増加が大きく、比率としては前年度比</a:t>
          </a:r>
          <a:r>
            <a:rPr lang="en-US" altLang="ja-JP" sz="900">
              <a:solidFill>
                <a:schemeClr val="dk1"/>
              </a:solidFill>
              <a:effectLst/>
              <a:latin typeface="+mn-lt"/>
              <a:ea typeface="+mn-ea"/>
              <a:cs typeface="+mn-cs"/>
            </a:rPr>
            <a:t>2.5</a:t>
          </a:r>
          <a:r>
            <a:rPr lang="ja-JP" altLang="ja-JP" sz="900">
              <a:solidFill>
                <a:schemeClr val="dk1"/>
              </a:solidFill>
              <a:effectLst/>
              <a:latin typeface="+mn-lt"/>
              <a:ea typeface="+mn-ea"/>
              <a:cs typeface="+mn-cs"/>
            </a:rPr>
            <a:t>ポイント減少している。</a:t>
          </a:r>
        </a:p>
        <a:p>
          <a:r>
            <a:rPr kumimoji="1" lang="ja-JP" altLang="en-US" sz="900">
              <a:solidFill>
                <a:schemeClr val="dk1"/>
              </a:solidFill>
              <a:effectLst/>
              <a:latin typeface="+mn-ea"/>
              <a:ea typeface="+mn-ea"/>
              <a:cs typeface="+mn-cs"/>
            </a:rPr>
            <a:t>類似団体平均と同水準であるが、事業実施の見直しや、人事配置の適正化等により人件費の抑制に努める。</a:t>
          </a:r>
          <a:endParaRPr kumimoji="1" lang="ja-JP" altLang="en-US" sz="900">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9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環境美化センター委託料や電算機器管理費の増のほか、</a:t>
          </a:r>
          <a:r>
            <a:rPr kumimoji="1" lang="en-US" altLang="ja-JP" sz="1000">
              <a:latin typeface="+mn-ea"/>
              <a:ea typeface="+mn-ea"/>
            </a:rPr>
            <a:t>ICT</a:t>
          </a:r>
          <a:r>
            <a:rPr kumimoji="1" lang="ja-JP" altLang="en-US" sz="1000">
              <a:latin typeface="+mn-ea"/>
              <a:ea typeface="+mn-ea"/>
            </a:rPr>
            <a:t>教育環境推進費での</a:t>
          </a:r>
          <a:r>
            <a:rPr kumimoji="1" lang="en-US" altLang="ja-JP" sz="1000">
              <a:latin typeface="+mn-ea"/>
              <a:ea typeface="+mn-ea"/>
            </a:rPr>
            <a:t>PC</a:t>
          </a:r>
          <a:r>
            <a:rPr kumimoji="1" lang="ja-JP" altLang="en-US" sz="1000">
              <a:latin typeface="+mn-ea"/>
              <a:ea typeface="+mn-ea"/>
            </a:rPr>
            <a:t>リース料の増などにより、</a:t>
          </a:r>
          <a:r>
            <a:rPr kumimoji="1" lang="ja-JP" altLang="ja-JP" sz="1000">
              <a:solidFill>
                <a:schemeClr val="dk1"/>
              </a:solidFill>
              <a:effectLst/>
              <a:latin typeface="+mn-lt"/>
              <a:ea typeface="+mn-ea"/>
              <a:cs typeface="+mn-cs"/>
            </a:rPr>
            <a:t>経常経費</a:t>
          </a:r>
          <a:r>
            <a:rPr kumimoji="1" lang="ja-JP" altLang="ja-JP" sz="1000">
              <a:solidFill>
                <a:schemeClr val="dk1"/>
              </a:solidFill>
              <a:effectLst/>
              <a:latin typeface="+mn-ea"/>
              <a:ea typeface="+mn-ea"/>
              <a:cs typeface="+mn-cs"/>
            </a:rPr>
            <a:t>充当一般財源（比率算定における分子）は増加</a:t>
          </a:r>
          <a:r>
            <a:rPr kumimoji="1" lang="ja-JP" altLang="en-US" sz="1000">
              <a:solidFill>
                <a:schemeClr val="dk1"/>
              </a:solidFill>
              <a:effectLst/>
              <a:latin typeface="+mn-ea"/>
              <a:ea typeface="+mn-ea"/>
              <a:cs typeface="+mn-cs"/>
            </a:rPr>
            <a:t>したが、</a:t>
          </a:r>
          <a:r>
            <a:rPr kumimoji="1" lang="ja-JP" altLang="ja-JP" sz="1000">
              <a:solidFill>
                <a:schemeClr val="dk1"/>
              </a:solidFill>
              <a:effectLst/>
              <a:latin typeface="+mn-ea"/>
              <a:ea typeface="+mn-ea"/>
              <a:cs typeface="+mn-cs"/>
            </a:rPr>
            <a:t>経常一般財源収入（比率算定における分母）</a:t>
          </a:r>
          <a:r>
            <a:rPr kumimoji="1" lang="ja-JP" altLang="en-US" sz="1000">
              <a:solidFill>
                <a:schemeClr val="dk1"/>
              </a:solidFill>
              <a:effectLst/>
              <a:latin typeface="+mn-ea"/>
              <a:ea typeface="+mn-ea"/>
              <a:cs typeface="+mn-cs"/>
            </a:rPr>
            <a:t>の増加が大きい</a:t>
          </a:r>
          <a:r>
            <a:rPr kumimoji="1" lang="ja-JP" altLang="ja-JP" sz="1000">
              <a:solidFill>
                <a:schemeClr val="dk1"/>
              </a:solidFill>
              <a:effectLst/>
              <a:latin typeface="+mn-ea"/>
              <a:ea typeface="+mn-ea"/>
              <a:cs typeface="+mn-cs"/>
            </a:rPr>
            <a:t>こと</a:t>
          </a:r>
          <a:r>
            <a:rPr kumimoji="1" lang="ja-JP" altLang="en-US" sz="1000">
              <a:solidFill>
                <a:schemeClr val="dk1"/>
              </a:solidFill>
              <a:effectLst/>
              <a:latin typeface="+mn-ea"/>
              <a:ea typeface="+mn-ea"/>
              <a:cs typeface="+mn-cs"/>
            </a:rPr>
            <a:t>から、前年度比</a:t>
          </a:r>
          <a:r>
            <a:rPr kumimoji="1" lang="en-US" altLang="ja-JP" sz="1000">
              <a:solidFill>
                <a:schemeClr val="dk1"/>
              </a:solidFill>
              <a:effectLst/>
              <a:latin typeface="+mn-ea"/>
              <a:ea typeface="+mn-ea"/>
              <a:cs typeface="+mn-cs"/>
            </a:rPr>
            <a:t>0.4</a:t>
          </a:r>
          <a:r>
            <a:rPr kumimoji="1" lang="ja-JP" altLang="en-US" sz="1000">
              <a:solidFill>
                <a:schemeClr val="dk1"/>
              </a:solidFill>
              <a:effectLst/>
              <a:latin typeface="+mn-ea"/>
              <a:ea typeface="+mn-ea"/>
              <a:cs typeface="+mn-cs"/>
            </a:rPr>
            <a:t>ポイントの減少となった。　</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類似団体平均よりも</a:t>
          </a:r>
          <a:r>
            <a:rPr kumimoji="1" lang="en-US" altLang="ja-JP" sz="1000">
              <a:solidFill>
                <a:schemeClr val="dk1"/>
              </a:solidFill>
              <a:effectLst/>
              <a:latin typeface="+mn-ea"/>
              <a:ea typeface="+mn-ea"/>
              <a:cs typeface="+mn-cs"/>
            </a:rPr>
            <a:t>0.7</a:t>
          </a:r>
          <a:r>
            <a:rPr kumimoji="1" lang="ja-JP" altLang="en-US" sz="1000">
              <a:solidFill>
                <a:schemeClr val="dk1"/>
              </a:solidFill>
              <a:effectLst/>
              <a:latin typeface="+mn-ea"/>
              <a:ea typeface="+mn-ea"/>
              <a:cs typeface="+mn-cs"/>
            </a:rPr>
            <a:t>ポイント上回っており、引き続き各施設の管理経費や一般行政経費において、無駄の排除・節減等により、経費削減を図る。</a:t>
          </a:r>
          <a:endParaRPr kumimoji="1" lang="en-US" altLang="ja-JP" sz="1000">
            <a:solidFill>
              <a:schemeClr val="dk1"/>
            </a:solidFill>
            <a:effectLst/>
            <a:latin typeface="+mn-ea"/>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99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77470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39370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医療扶助費、介護扶助費等の増により、経常経費充当一般財源（比率算定における分子）は増加しているが、</a:t>
          </a:r>
          <a:r>
            <a:rPr kumimoji="1" lang="ja-JP" altLang="ja-JP" sz="1100">
              <a:solidFill>
                <a:schemeClr val="dk1"/>
              </a:solidFill>
              <a:effectLst/>
              <a:latin typeface="+mn-ea"/>
              <a:ea typeface="+mn-ea"/>
              <a:cs typeface="+mn-cs"/>
            </a:rPr>
            <a:t>経常一般財源収入（比率算定における分母）</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増加していること</a:t>
          </a:r>
          <a:r>
            <a:rPr kumimoji="1" lang="ja-JP" altLang="en-US" sz="1100">
              <a:solidFill>
                <a:schemeClr val="dk1"/>
              </a:solidFill>
              <a:effectLst/>
              <a:latin typeface="+mn-ea"/>
              <a:ea typeface="+mn-ea"/>
              <a:cs typeface="+mn-cs"/>
            </a:rPr>
            <a:t>から、比率としては前年度比</a:t>
          </a:r>
          <a:r>
            <a:rPr kumimoji="1" lang="en-US" altLang="ja-JP" sz="1100">
              <a:solidFill>
                <a:schemeClr val="dk1"/>
              </a:solidFill>
              <a:effectLst/>
              <a:latin typeface="+mn-ea"/>
              <a:ea typeface="+mn-ea"/>
              <a:cs typeface="+mn-cs"/>
            </a:rPr>
            <a:t>0.1</a:t>
          </a:r>
          <a:r>
            <a:rPr kumimoji="1" lang="ja-JP" altLang="en-US" sz="1100">
              <a:solidFill>
                <a:schemeClr val="dk1"/>
              </a:solidFill>
              <a:effectLst/>
              <a:latin typeface="+mn-ea"/>
              <a:ea typeface="+mn-ea"/>
              <a:cs typeface="+mn-cs"/>
            </a:rPr>
            <a:t>ポイントの減少となった。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類似団体平均との比較では、生活保護費が大きく上回ってることが比率を引き上げる要因と考えられる。</a:t>
          </a:r>
          <a:endParaRPr kumimoji="1" lang="en-US" altLang="ja-JP" sz="1100">
            <a:solidFill>
              <a:schemeClr val="dk1"/>
            </a:solidFill>
            <a:effectLst/>
            <a:latin typeface="+mn-ea"/>
            <a:ea typeface="+mn-ea"/>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58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59</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751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200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59</xdr:row>
      <xdr:rowOff>4535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54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舗装等に係る維持補修費は増となっており、</a:t>
          </a:r>
          <a:r>
            <a:rPr kumimoji="1" lang="ja-JP" altLang="ja-JP" sz="1100">
              <a:solidFill>
                <a:schemeClr val="dk1"/>
              </a:solidFill>
              <a:effectLst/>
              <a:latin typeface="+mn-lt"/>
              <a:ea typeface="+mn-ea"/>
              <a:cs typeface="+mn-cs"/>
            </a:rPr>
            <a:t>経常経費</a:t>
          </a:r>
          <a:r>
            <a:rPr kumimoji="1" lang="ja-JP" altLang="ja-JP" sz="1100">
              <a:solidFill>
                <a:schemeClr val="dk1"/>
              </a:solidFill>
              <a:effectLst/>
              <a:latin typeface="+mn-ea"/>
              <a:ea typeface="+mn-ea"/>
              <a:cs typeface="+mn-cs"/>
            </a:rPr>
            <a:t>充当一般財源（比率算定における分子）も増加はしているものの</a:t>
          </a:r>
          <a:r>
            <a:rPr kumimoji="1" lang="ja-JP" altLang="en-US" sz="1100">
              <a:latin typeface="+mn-ea"/>
              <a:ea typeface="+mn-ea"/>
            </a:rPr>
            <a:t>、昨年度と比較し</a:t>
          </a:r>
          <a:r>
            <a:rPr kumimoji="1" lang="en-US" altLang="ja-JP" sz="1100">
              <a:latin typeface="+mn-ea"/>
              <a:ea typeface="+mn-ea"/>
            </a:rPr>
            <a:t>0.2</a:t>
          </a:r>
          <a:r>
            <a:rPr kumimoji="1" lang="ja-JP" altLang="en-US" sz="1100">
              <a:latin typeface="+mn-ea"/>
              <a:ea typeface="+mn-ea"/>
            </a:rPr>
            <a:t>ポイント減少している。これは、</a:t>
          </a:r>
          <a:r>
            <a:rPr kumimoji="1" lang="ja-JP" altLang="ja-JP" sz="1100">
              <a:solidFill>
                <a:schemeClr val="dk1"/>
              </a:solidFill>
              <a:effectLst/>
              <a:latin typeface="+mn-ea"/>
              <a:ea typeface="+mn-ea"/>
              <a:cs typeface="+mn-cs"/>
            </a:rPr>
            <a:t>経常一般財源収入（比率算定における分母）も増加していること</a:t>
          </a:r>
          <a:r>
            <a:rPr kumimoji="1" lang="ja-JP" altLang="en-US" sz="1100">
              <a:solidFill>
                <a:schemeClr val="dk1"/>
              </a:solidFill>
              <a:effectLst/>
              <a:latin typeface="+mn-ea"/>
              <a:ea typeface="+mn-ea"/>
              <a:cs typeface="+mn-cs"/>
            </a:rPr>
            <a:t>が主な要因である。</a:t>
          </a:r>
          <a:endParaRPr kumimoji="1" lang="en-US" altLang="ja-JP" sz="1100">
            <a:latin typeface="+mn-ea"/>
            <a:ea typeface="+mn-ea"/>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148772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71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94343</xdr:rowOff>
    </xdr:from>
    <xdr:to>
      <xdr:col>78</xdr:col>
      <xdr:colOff>69850</xdr:colOff>
      <xdr:row>58</xdr:row>
      <xdr:rowOff>148772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38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94343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84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39915</xdr:rowOff>
    </xdr:from>
    <xdr:to>
      <xdr:col>69</xdr:col>
      <xdr:colOff>92075</xdr:colOff>
      <xdr:row>58</xdr:row>
      <xdr:rowOff>116115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84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97972</xdr:rowOff>
    </xdr:from>
    <xdr:to>
      <xdr:col>78</xdr:col>
      <xdr:colOff>120650</xdr:colOff>
      <xdr:row>59</xdr:row>
      <xdr:rowOff>28122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12899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43543</xdr:rowOff>
    </xdr:from>
    <xdr:to>
      <xdr:col>74</xdr:col>
      <xdr:colOff>31750</xdr:colOff>
      <xdr:row>58</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100892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5642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福祉活動助成費等で増加があり、</a:t>
          </a:r>
          <a:r>
            <a:rPr kumimoji="1" lang="ja-JP" altLang="ja-JP" sz="1000">
              <a:solidFill>
                <a:schemeClr val="dk1"/>
              </a:solidFill>
              <a:effectLst/>
              <a:latin typeface="+mn-lt"/>
              <a:ea typeface="+mn-ea"/>
              <a:cs typeface="+mn-cs"/>
            </a:rPr>
            <a:t>経常経費</a:t>
          </a:r>
          <a:r>
            <a:rPr kumimoji="1" lang="ja-JP" altLang="en-US" sz="1000">
              <a:latin typeface="+mn-ea"/>
              <a:ea typeface="+mn-ea"/>
            </a:rPr>
            <a:t>充当一般財源（比率算定における分子）は増加したが、</a:t>
          </a:r>
          <a:r>
            <a:rPr kumimoji="1" lang="ja-JP" altLang="ja-JP" sz="1000">
              <a:solidFill>
                <a:schemeClr val="dk1"/>
              </a:solidFill>
              <a:effectLst/>
              <a:latin typeface="+mn-lt"/>
              <a:ea typeface="+mn-ea"/>
              <a:cs typeface="+mn-cs"/>
            </a:rPr>
            <a:t>経常一般財源収入（比率算定における分母）</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が大きいことから、前年度比</a:t>
          </a:r>
          <a:r>
            <a:rPr kumimoji="1" lang="en-US" altLang="ja-JP" sz="1000">
              <a:solidFill>
                <a:schemeClr val="dk1"/>
              </a:solidFill>
              <a:effectLst/>
              <a:latin typeface="+mn-lt"/>
              <a:ea typeface="+mn-ea"/>
              <a:cs typeface="+mn-cs"/>
            </a:rPr>
            <a:t>0.8</a:t>
          </a:r>
          <a:r>
            <a:rPr kumimoji="1" lang="ja-JP" altLang="en-US" sz="1000">
              <a:solidFill>
                <a:schemeClr val="dk1"/>
              </a:solidFill>
              <a:effectLst/>
              <a:latin typeface="+mn-lt"/>
              <a:ea typeface="+mn-ea"/>
              <a:cs typeface="+mn-cs"/>
            </a:rPr>
            <a:t>ポイントの減少となった。</a:t>
          </a:r>
          <a:endParaRPr kumimoji="1" lang="en-US" altLang="ja-JP" sz="1000">
            <a:latin typeface="+mn-ea"/>
            <a:ea typeface="+mn-ea"/>
          </a:endParaRPr>
        </a:p>
        <a:p>
          <a:r>
            <a:rPr kumimoji="1" lang="ja-JP" altLang="en-US" sz="1000">
              <a:latin typeface="+mn-ea"/>
              <a:ea typeface="+mn-ea"/>
            </a:rPr>
            <a:t>類似団体と比較すると、当市は一部事務組合に対する負担金が小さいことなどにより平均を下回っている。引き続き、費用対効果や経費負担の在り方を精査し、補助金、負担、の縮小、廃止等の見直し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80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49276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21844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平成</a:t>
          </a:r>
          <a:r>
            <a:rPr kumimoji="1" lang="en-US" altLang="ja-JP" sz="1100">
              <a:latin typeface="+mn-ea"/>
              <a:ea typeface="+mn-ea"/>
            </a:rPr>
            <a:t>29</a:t>
          </a:r>
          <a:r>
            <a:rPr kumimoji="1" lang="ja-JP" altLang="en-US" sz="1100">
              <a:latin typeface="+mn-ea"/>
              <a:ea typeface="+mn-ea"/>
            </a:rPr>
            <a:t>年度に起債した臨時財政対策債の元金償還が開始するため公債費は前年度から増となっているものの、</a:t>
          </a:r>
          <a:r>
            <a:rPr kumimoji="1" lang="ja-JP" altLang="ja-JP" sz="1100">
              <a:solidFill>
                <a:schemeClr val="dk1"/>
              </a:solidFill>
              <a:effectLst/>
              <a:latin typeface="+mn-lt"/>
              <a:ea typeface="+mn-ea"/>
              <a:cs typeface="+mn-cs"/>
            </a:rPr>
            <a:t>経常一般財源収入（比率算定における分母）も増加していることから、比率としては前年度比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ポイントの減少となった。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類似団体と比較すると高い水準になっており、今後も中期財政計画に基づき、公債費の抑制に努める。</a:t>
          </a:r>
          <a:endParaRPr lang="ja-JP" altLang="ja-JP">
            <a:effectLst/>
          </a:endParaRPr>
        </a:p>
        <a:p>
          <a:endParaRPr kumimoji="1" lang="ja-JP" altLang="en-US" sz="1100">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583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8128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30987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人件費で充当一般財源は減少しているが、物件費、扶助費、その他（維持補修費等）では充当一般財源は増加しており、トータルでは充当一般財源（比率算定における分子）は増加している。</a:t>
          </a:r>
          <a:endParaRPr kumimoji="1" lang="en-US" altLang="ja-JP" sz="1100">
            <a:latin typeface="+mn-ea"/>
            <a:ea typeface="+mn-ea"/>
          </a:endParaRPr>
        </a:p>
        <a:p>
          <a:r>
            <a:rPr kumimoji="1" lang="ja-JP" altLang="en-US" sz="1100">
              <a:latin typeface="+mn-ea"/>
              <a:ea typeface="+mn-ea"/>
            </a:rPr>
            <a:t>しかし、</a:t>
          </a:r>
          <a:r>
            <a:rPr kumimoji="1" lang="ja-JP" altLang="ja-JP" sz="1100">
              <a:solidFill>
                <a:schemeClr val="dk1"/>
              </a:solidFill>
              <a:effectLst/>
              <a:latin typeface="+mn-ea"/>
              <a:ea typeface="+mn-ea"/>
              <a:cs typeface="+mn-cs"/>
            </a:rPr>
            <a:t>経常一般財源収入（比率算定における分母）</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も大きく</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公債費以外の経常収支比率は前年度より</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ポイント減少した。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類似団体と比較すると、平均を上回っており、引き続き人事配置の適正化、行政事務の民間委託の活用等により、経常経費の抑制を図る。</a:t>
          </a:r>
          <a:endParaRPr kumimoji="1" lang="ja-JP" altLang="en-US" sz="1100">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129287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48056"/>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129287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806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78994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93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76</xdr:row>
      <xdr:rowOff>163576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39133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18814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109588</xdr:rowOff>
    </xdr:from>
    <xdr:to>
      <xdr:col>29</xdr:col>
      <xdr:colOff>127000</xdr:colOff>
      <xdr:row>15</xdr:row>
      <xdr:rowOff>158585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28963"/>
          <a:ext cx="647700" cy="4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158585</xdr:rowOff>
    </xdr:from>
    <xdr:to>
      <xdr:col>26</xdr:col>
      <xdr:colOff>50800</xdr:colOff>
      <xdr:row>16</xdr:row>
      <xdr:rowOff>105473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77960"/>
          <a:ext cx="698500" cy="11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105473</xdr:rowOff>
    </xdr:from>
    <xdr:to>
      <xdr:col>22</xdr:col>
      <xdr:colOff>114300</xdr:colOff>
      <xdr:row>16</xdr:row>
      <xdr:rowOff>129229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6298"/>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94977</xdr:rowOff>
    </xdr:from>
    <xdr:to>
      <xdr:col>18</xdr:col>
      <xdr:colOff>177800</xdr:colOff>
      <xdr:row>16</xdr:row>
      <xdr:rowOff>129229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85802"/>
          <a:ext cx="698500" cy="34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58788</xdr:rowOff>
    </xdr:from>
    <xdr:to>
      <xdr:col>29</xdr:col>
      <xdr:colOff>177800</xdr:colOff>
      <xdr:row>15</xdr:row>
      <xdr:rowOff>160388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75315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2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107785</xdr:rowOff>
    </xdr:from>
    <xdr:to>
      <xdr:col>26</xdr:col>
      <xdr:colOff>101600</xdr:colOff>
      <xdr:row>16</xdr:row>
      <xdr:rowOff>37935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2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48112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96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54673</xdr:rowOff>
    </xdr:from>
    <xdr:to>
      <xdr:col>22</xdr:col>
      <xdr:colOff>165100</xdr:colOff>
      <xdr:row>16</xdr:row>
      <xdr:rowOff>156273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141050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3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78429</xdr:rowOff>
    </xdr:from>
    <xdr:to>
      <xdr:col>19</xdr:col>
      <xdr:colOff>38100</xdr:colOff>
      <xdr:row>17</xdr:row>
      <xdr:rowOff>8579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164806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44177</xdr:rowOff>
    </xdr:from>
    <xdr:to>
      <xdr:col>15</xdr:col>
      <xdr:colOff>101600</xdr:colOff>
      <xdr:row>16</xdr:row>
      <xdr:rowOff>145777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5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155954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47409</xdr:rowOff>
    </xdr:from>
    <xdr:to>
      <xdr:col>29</xdr:col>
      <xdr:colOff>127000</xdr:colOff>
      <xdr:row>35</xdr:row>
      <xdr:rowOff>119914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57759"/>
          <a:ext cx="647700" cy="72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119914</xdr:rowOff>
    </xdr:from>
    <xdr:to>
      <xdr:col>26</xdr:col>
      <xdr:colOff>50800</xdr:colOff>
      <xdr:row>35</xdr:row>
      <xdr:rowOff>245225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30264"/>
          <a:ext cx="698500" cy="12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233261</xdr:rowOff>
    </xdr:from>
    <xdr:to>
      <xdr:col>22</xdr:col>
      <xdr:colOff>114300</xdr:colOff>
      <xdr:row>35</xdr:row>
      <xdr:rowOff>245225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43611"/>
          <a:ext cx="698500" cy="1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216002</xdr:rowOff>
    </xdr:from>
    <xdr:to>
      <xdr:col>18</xdr:col>
      <xdr:colOff>177800</xdr:colOff>
      <xdr:row>35</xdr:row>
      <xdr:rowOff>233261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26352"/>
          <a:ext cx="698500" cy="1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339509</xdr:rowOff>
    </xdr:from>
    <xdr:to>
      <xdr:col>29</xdr:col>
      <xdr:colOff>177800</xdr:colOff>
      <xdr:row>35</xdr:row>
      <xdr:rowOff>98209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0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184586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5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69114</xdr:rowOff>
    </xdr:from>
    <xdr:to>
      <xdr:col>26</xdr:col>
      <xdr:colOff>101600</xdr:colOff>
      <xdr:row>35</xdr:row>
      <xdr:rowOff>170714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7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180891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194425</xdr:rowOff>
    </xdr:from>
    <xdr:to>
      <xdr:col>22</xdr:col>
      <xdr:colOff>165100</xdr:colOff>
      <xdr:row>35</xdr:row>
      <xdr:rowOff>296025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0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306202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7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182461</xdr:rowOff>
    </xdr:from>
    <xdr:to>
      <xdr:col>19</xdr:col>
      <xdr:colOff>38100</xdr:colOff>
      <xdr:row>35</xdr:row>
      <xdr:rowOff>284061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92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294238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6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165202</xdr:rowOff>
    </xdr:from>
    <xdr:to>
      <xdr:col>15</xdr:col>
      <xdr:colOff>101600</xdr:colOff>
      <xdr:row>35</xdr:row>
      <xdr:rowOff>266802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276979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11417</xdr:rowOff>
    </xdr:from>
    <xdr:to>
      <xdr:col>24</xdr:col>
      <xdr:colOff>63500</xdr:colOff>
      <xdr:row>35</xdr:row>
      <xdr:rowOff>27096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12167"/>
          <a:ext cx="8382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27096</xdr:rowOff>
    </xdr:from>
    <xdr:to>
      <xdr:col>19</xdr:col>
      <xdr:colOff>177800</xdr:colOff>
      <xdr:row>36</xdr:row>
      <xdr:rowOff>13360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27846"/>
          <a:ext cx="889000" cy="15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9684</xdr:rowOff>
    </xdr:from>
    <xdr:to>
      <xdr:col>15</xdr:col>
      <xdr:colOff>50800</xdr:colOff>
      <xdr:row>36</xdr:row>
      <xdr:rowOff>13360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8188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169723</xdr:rowOff>
    </xdr:from>
    <xdr:to>
      <xdr:col>10</xdr:col>
      <xdr:colOff>114300</xdr:colOff>
      <xdr:row>36</xdr:row>
      <xdr:rowOff>9684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70473"/>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132067</xdr:rowOff>
    </xdr:from>
    <xdr:to>
      <xdr:col>24</xdr:col>
      <xdr:colOff>114300</xdr:colOff>
      <xdr:row>35</xdr:row>
      <xdr:rowOff>62217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154944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147746</xdr:rowOff>
    </xdr:from>
    <xdr:to>
      <xdr:col>20</xdr:col>
      <xdr:colOff>38100</xdr:colOff>
      <xdr:row>35</xdr:row>
      <xdr:rowOff>77896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94423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5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134010</xdr:rowOff>
    </xdr:from>
    <xdr:to>
      <xdr:col>15</xdr:col>
      <xdr:colOff>101600</xdr:colOff>
      <xdr:row>36</xdr:row>
      <xdr:rowOff>64160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80687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130334</xdr:rowOff>
    </xdr:from>
    <xdr:to>
      <xdr:col>10</xdr:col>
      <xdr:colOff>165100</xdr:colOff>
      <xdr:row>36</xdr:row>
      <xdr:rowOff>60484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77011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118923</xdr:rowOff>
    </xdr:from>
    <xdr:to>
      <xdr:col>6</xdr:col>
      <xdr:colOff>38100</xdr:colOff>
      <xdr:row>36</xdr:row>
      <xdr:rowOff>49073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65600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150952</xdr:rowOff>
    </xdr:from>
    <xdr:to>
      <xdr:col>24</xdr:col>
      <xdr:colOff>63500</xdr:colOff>
      <xdr:row>55</xdr:row>
      <xdr:rowOff>117539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09252"/>
          <a:ext cx="838200" cy="1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117539</xdr:rowOff>
    </xdr:from>
    <xdr:to>
      <xdr:col>19</xdr:col>
      <xdr:colOff>177800</xdr:colOff>
      <xdr:row>56</xdr:row>
      <xdr:rowOff>6490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47289"/>
          <a:ext cx="889000" cy="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6490</xdr:rowOff>
    </xdr:from>
    <xdr:to>
      <xdr:col>15</xdr:col>
      <xdr:colOff>50800</xdr:colOff>
      <xdr:row>56</xdr:row>
      <xdr:rowOff>64770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07690"/>
          <a:ext cx="8890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64770</xdr:rowOff>
    </xdr:from>
    <xdr:to>
      <xdr:col>10</xdr:col>
      <xdr:colOff>114300</xdr:colOff>
      <xdr:row>56</xdr:row>
      <xdr:rowOff>102032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65970"/>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100152</xdr:rowOff>
    </xdr:from>
    <xdr:to>
      <xdr:col>24</xdr:col>
      <xdr:colOff>114300</xdr:colOff>
      <xdr:row>55</xdr:row>
      <xdr:rowOff>30302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5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123029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0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66739</xdr:rowOff>
    </xdr:from>
    <xdr:to>
      <xdr:col>20</xdr:col>
      <xdr:colOff>38100</xdr:colOff>
      <xdr:row>55</xdr:row>
      <xdr:rowOff>168339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13416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127140</xdr:rowOff>
    </xdr:from>
    <xdr:to>
      <xdr:col>15</xdr:col>
      <xdr:colOff>101600</xdr:colOff>
      <xdr:row>56</xdr:row>
      <xdr:rowOff>57290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73817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13970</xdr:rowOff>
    </xdr:from>
    <xdr:to>
      <xdr:col>10</xdr:col>
      <xdr:colOff>165100</xdr:colOff>
      <xdr:row>56</xdr:row>
      <xdr:rowOff>115570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132097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51232</xdr:rowOff>
    </xdr:from>
    <xdr:to>
      <xdr:col>6</xdr:col>
      <xdr:colOff>38100</xdr:colOff>
      <xdr:row>56</xdr:row>
      <xdr:rowOff>152832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169359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54318</xdr:rowOff>
    </xdr:from>
    <xdr:to>
      <xdr:col>24</xdr:col>
      <xdr:colOff>63500</xdr:colOff>
      <xdr:row>77</xdr:row>
      <xdr:rowOff>107468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55968"/>
          <a:ext cx="8382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107468</xdr:rowOff>
    </xdr:from>
    <xdr:to>
      <xdr:col>19</xdr:col>
      <xdr:colOff>177800</xdr:colOff>
      <xdr:row>78</xdr:row>
      <xdr:rowOff>33058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09118"/>
          <a:ext cx="889000" cy="9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23457</xdr:rowOff>
    </xdr:from>
    <xdr:to>
      <xdr:col>15</xdr:col>
      <xdr:colOff>50800</xdr:colOff>
      <xdr:row>78</xdr:row>
      <xdr:rowOff>33058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9655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80341</xdr:rowOff>
    </xdr:from>
    <xdr:to>
      <xdr:col>10</xdr:col>
      <xdr:colOff>114300</xdr:colOff>
      <xdr:row>78</xdr:row>
      <xdr:rowOff>23457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81991"/>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3518</xdr:rowOff>
    </xdr:from>
    <xdr:to>
      <xdr:col>24</xdr:col>
      <xdr:colOff>114300</xdr:colOff>
      <xdr:row>77</xdr:row>
      <xdr:rowOff>105118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26395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5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56668</xdr:rowOff>
    </xdr:from>
    <xdr:to>
      <xdr:col>20</xdr:col>
      <xdr:colOff>38100</xdr:colOff>
      <xdr:row>77</xdr:row>
      <xdr:rowOff>158268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3345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153708</xdr:rowOff>
    </xdr:from>
    <xdr:to>
      <xdr:col>15</xdr:col>
      <xdr:colOff>101600</xdr:colOff>
      <xdr:row>78</xdr:row>
      <xdr:rowOff>83858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100385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3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144107</xdr:rowOff>
    </xdr:from>
    <xdr:to>
      <xdr:col>10</xdr:col>
      <xdr:colOff>165100</xdr:colOff>
      <xdr:row>78</xdr:row>
      <xdr:rowOff>74257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90784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29541</xdr:rowOff>
    </xdr:from>
    <xdr:to>
      <xdr:col>6</xdr:col>
      <xdr:colOff>38100</xdr:colOff>
      <xdr:row>77</xdr:row>
      <xdr:rowOff>131141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147668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158397</xdr:rowOff>
    </xdr:from>
    <xdr:to>
      <xdr:col>24</xdr:col>
      <xdr:colOff>63500</xdr:colOff>
      <xdr:row>97</xdr:row>
      <xdr:rowOff>44734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46147"/>
          <a:ext cx="838200" cy="2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25775</xdr:rowOff>
    </xdr:from>
    <xdr:to>
      <xdr:col>19</xdr:col>
      <xdr:colOff>177800</xdr:colOff>
      <xdr:row>97</xdr:row>
      <xdr:rowOff>44734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5642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25775</xdr:rowOff>
    </xdr:from>
    <xdr:to>
      <xdr:col>15</xdr:col>
      <xdr:colOff>50800</xdr:colOff>
      <xdr:row>97</xdr:row>
      <xdr:rowOff>39590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56425"/>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8010</xdr:rowOff>
    </xdr:from>
    <xdr:to>
      <xdr:col>10</xdr:col>
      <xdr:colOff>114300</xdr:colOff>
      <xdr:row>97</xdr:row>
      <xdr:rowOff>39590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638660"/>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107597</xdr:rowOff>
    </xdr:from>
    <xdr:to>
      <xdr:col>24</xdr:col>
      <xdr:colOff>114300</xdr:colOff>
      <xdr:row>96</xdr:row>
      <xdr:rowOff>37747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130474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4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165384</xdr:rowOff>
    </xdr:from>
    <xdr:to>
      <xdr:col>20</xdr:col>
      <xdr:colOff>38100</xdr:colOff>
      <xdr:row>97</xdr:row>
      <xdr:rowOff>95534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2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112061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9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146425</xdr:rowOff>
    </xdr:from>
    <xdr:to>
      <xdr:col>15</xdr:col>
      <xdr:colOff>101600</xdr:colOff>
      <xdr:row>97</xdr:row>
      <xdr:rowOff>76575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93102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38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160240</xdr:rowOff>
    </xdr:from>
    <xdr:to>
      <xdr:col>10</xdr:col>
      <xdr:colOff>165100</xdr:colOff>
      <xdr:row>97</xdr:row>
      <xdr:rowOff>90390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106917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9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128660</xdr:rowOff>
    </xdr:from>
    <xdr:to>
      <xdr:col>6</xdr:col>
      <xdr:colOff>38100</xdr:colOff>
      <xdr:row>97</xdr:row>
      <xdr:rowOff>58810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8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75337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3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14329</xdr:rowOff>
    </xdr:from>
    <xdr:to>
      <xdr:col>55</xdr:col>
      <xdr:colOff>0</xdr:colOff>
      <xdr:row>36</xdr:row>
      <xdr:rowOff>163268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29279"/>
          <a:ext cx="838200" cy="10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14329</xdr:rowOff>
    </xdr:from>
    <xdr:to>
      <xdr:col>50</xdr:col>
      <xdr:colOff>114300</xdr:colOff>
      <xdr:row>38</xdr:row>
      <xdr:rowOff>66842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29279"/>
          <a:ext cx="889000" cy="125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66842</xdr:rowOff>
    </xdr:from>
    <xdr:to>
      <xdr:col>45</xdr:col>
      <xdr:colOff>177800</xdr:colOff>
      <xdr:row>38</xdr:row>
      <xdr:rowOff>85783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81942"/>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85783</xdr:rowOff>
    </xdr:from>
    <xdr:to>
      <xdr:col>41</xdr:col>
      <xdr:colOff>50800</xdr:colOff>
      <xdr:row>38</xdr:row>
      <xdr:rowOff>108262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088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112468</xdr:rowOff>
    </xdr:from>
    <xdr:to>
      <xdr:col>55</xdr:col>
      <xdr:colOff>50800</xdr:colOff>
      <xdr:row>37</xdr:row>
      <xdr:rowOff>42618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135345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3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134979</xdr:rowOff>
    </xdr:from>
    <xdr:to>
      <xdr:col>50</xdr:col>
      <xdr:colOff>165100</xdr:colOff>
      <xdr:row>31</xdr:row>
      <xdr:rowOff>65129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81656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05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16042</xdr:rowOff>
    </xdr:from>
    <xdr:to>
      <xdr:col>46</xdr:col>
      <xdr:colOff>38100</xdr:colOff>
      <xdr:row>38</xdr:row>
      <xdr:rowOff>117642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108769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34983</xdr:rowOff>
    </xdr:from>
    <xdr:to>
      <xdr:col>41</xdr:col>
      <xdr:colOff>101600</xdr:colOff>
      <xdr:row>38</xdr:row>
      <xdr:rowOff>136583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153110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57462</xdr:rowOff>
    </xdr:from>
    <xdr:to>
      <xdr:col>36</xdr:col>
      <xdr:colOff>165100</xdr:colOff>
      <xdr:row>38</xdr:row>
      <xdr:rowOff>159062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4139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4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120263</xdr:rowOff>
    </xdr:from>
    <xdr:to>
      <xdr:col>55</xdr:col>
      <xdr:colOff>0</xdr:colOff>
      <xdr:row>55</xdr:row>
      <xdr:rowOff>75640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378563"/>
          <a:ext cx="838200" cy="1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120263</xdr:rowOff>
    </xdr:from>
    <xdr:to>
      <xdr:col>50</xdr:col>
      <xdr:colOff>114300</xdr:colOff>
      <xdr:row>56</xdr:row>
      <xdr:rowOff>5780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378563"/>
          <a:ext cx="889000" cy="2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5780</xdr:rowOff>
    </xdr:from>
    <xdr:to>
      <xdr:col>45</xdr:col>
      <xdr:colOff>177800</xdr:colOff>
      <xdr:row>56</xdr:row>
      <xdr:rowOff>71611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06980"/>
          <a:ext cx="889000" cy="6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71611</xdr:rowOff>
    </xdr:from>
    <xdr:to>
      <xdr:col>41</xdr:col>
      <xdr:colOff>50800</xdr:colOff>
      <xdr:row>56</xdr:row>
      <xdr:rowOff>114577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72811"/>
          <a:ext cx="889000" cy="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24840</xdr:rowOff>
    </xdr:from>
    <xdr:to>
      <xdr:col>55</xdr:col>
      <xdr:colOff>50800</xdr:colOff>
      <xdr:row>55</xdr:row>
      <xdr:rowOff>126440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47717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0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69463</xdr:rowOff>
    </xdr:from>
    <xdr:to>
      <xdr:col>50</xdr:col>
      <xdr:colOff>165100</xdr:colOff>
      <xdr:row>54</xdr:row>
      <xdr:rowOff>171063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16140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10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126430</xdr:rowOff>
    </xdr:from>
    <xdr:to>
      <xdr:col>46</xdr:col>
      <xdr:colOff>38100</xdr:colOff>
      <xdr:row>56</xdr:row>
      <xdr:rowOff>56580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73107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3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20811</xdr:rowOff>
    </xdr:from>
    <xdr:to>
      <xdr:col>41</xdr:col>
      <xdr:colOff>101600</xdr:colOff>
      <xdr:row>56</xdr:row>
      <xdr:rowOff>122411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113538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63777</xdr:rowOff>
    </xdr:from>
    <xdr:to>
      <xdr:col>36</xdr:col>
      <xdr:colOff>165100</xdr:colOff>
      <xdr:row>56</xdr:row>
      <xdr:rowOff>165377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156504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166599</xdr:rowOff>
    </xdr:from>
    <xdr:to>
      <xdr:col>55</xdr:col>
      <xdr:colOff>0</xdr:colOff>
      <xdr:row>78</xdr:row>
      <xdr:rowOff>1536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196799"/>
          <a:ext cx="838200" cy="17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166599</xdr:rowOff>
    </xdr:from>
    <xdr:to>
      <xdr:col>50</xdr:col>
      <xdr:colOff>114300</xdr:colOff>
      <xdr:row>78</xdr:row>
      <xdr:rowOff>34785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96799"/>
          <a:ext cx="889000" cy="2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34785</xdr:rowOff>
    </xdr:from>
    <xdr:to>
      <xdr:col>45</xdr:col>
      <xdr:colOff>177800</xdr:colOff>
      <xdr:row>78</xdr:row>
      <xdr:rowOff>48577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07885"/>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48577</xdr:rowOff>
    </xdr:from>
    <xdr:to>
      <xdr:col>41</xdr:col>
      <xdr:colOff>50800</xdr:colOff>
      <xdr:row>78</xdr:row>
      <xdr:rowOff>130327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21677"/>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122186</xdr:rowOff>
    </xdr:from>
    <xdr:to>
      <xdr:col>55</xdr:col>
      <xdr:colOff>50800</xdr:colOff>
      <xdr:row>78</xdr:row>
      <xdr:rowOff>52336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145063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115799</xdr:rowOff>
    </xdr:from>
    <xdr:to>
      <xdr:col>50</xdr:col>
      <xdr:colOff>165100</xdr:colOff>
      <xdr:row>77</xdr:row>
      <xdr:rowOff>45949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62475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155435</xdr:rowOff>
    </xdr:from>
    <xdr:to>
      <xdr:col>46</xdr:col>
      <xdr:colOff>38100</xdr:colOff>
      <xdr:row>78</xdr:row>
      <xdr:rowOff>85585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76712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4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169227</xdr:rowOff>
    </xdr:from>
    <xdr:to>
      <xdr:col>41</xdr:col>
      <xdr:colOff>101600</xdr:colOff>
      <xdr:row>78</xdr:row>
      <xdr:rowOff>99377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90504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79527</xdr:rowOff>
    </xdr:from>
    <xdr:to>
      <xdr:col>36</xdr:col>
      <xdr:colOff>165100</xdr:colOff>
      <xdr:row>79</xdr:row>
      <xdr:rowOff>9677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141097</xdr:rowOff>
    </xdr:from>
    <xdr:to>
      <xdr:col>55</xdr:col>
      <xdr:colOff>0</xdr:colOff>
      <xdr:row>95</xdr:row>
      <xdr:rowOff>15494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257397"/>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141097</xdr:rowOff>
    </xdr:from>
    <xdr:to>
      <xdr:col>50</xdr:col>
      <xdr:colOff>114300</xdr:colOff>
      <xdr:row>96</xdr:row>
      <xdr:rowOff>30138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257397"/>
          <a:ext cx="889000" cy="2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30138</xdr:rowOff>
    </xdr:from>
    <xdr:to>
      <xdr:col>45</xdr:col>
      <xdr:colOff>177800</xdr:colOff>
      <xdr:row>97</xdr:row>
      <xdr:rowOff>36437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489338"/>
          <a:ext cx="889000" cy="1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159689</xdr:rowOff>
    </xdr:from>
    <xdr:to>
      <xdr:col>41</xdr:col>
      <xdr:colOff>50800</xdr:colOff>
      <xdr:row>97</xdr:row>
      <xdr:rowOff>36437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618889"/>
          <a:ext cx="889000" cy="4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136144</xdr:rowOff>
    </xdr:from>
    <xdr:to>
      <xdr:col>55</xdr:col>
      <xdr:colOff>50800</xdr:colOff>
      <xdr:row>95</xdr:row>
      <xdr:rowOff>66294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2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159021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10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90297</xdr:rowOff>
    </xdr:from>
    <xdr:to>
      <xdr:col>50</xdr:col>
      <xdr:colOff>165100</xdr:colOff>
      <xdr:row>95</xdr:row>
      <xdr:rowOff>20447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2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36974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9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150788</xdr:rowOff>
    </xdr:from>
    <xdr:to>
      <xdr:col>46</xdr:col>
      <xdr:colOff>38100</xdr:colOff>
      <xdr:row>96</xdr:row>
      <xdr:rowOff>80938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97465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2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157087</xdr:rowOff>
    </xdr:from>
    <xdr:to>
      <xdr:col>41</xdr:col>
      <xdr:colOff>101600</xdr:colOff>
      <xdr:row>97</xdr:row>
      <xdr:rowOff>87237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78364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108889</xdr:rowOff>
    </xdr:from>
    <xdr:to>
      <xdr:col>36</xdr:col>
      <xdr:colOff>165100</xdr:colOff>
      <xdr:row>97</xdr:row>
      <xdr:rowOff>39039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55566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3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42049</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2859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36525</xdr:rowOff>
    </xdr:from>
    <xdr:to>
      <xdr:col>71</xdr:col>
      <xdr:colOff>177800</xdr:colOff>
      <xdr:row>39</xdr:row>
      <xdr:rowOff>42049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23075"/>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162699</xdr:rowOff>
    </xdr:from>
    <xdr:to>
      <xdr:col>72</xdr:col>
      <xdr:colOff>38100</xdr:colOff>
      <xdr:row>39</xdr:row>
      <xdr:rowOff>92849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83976</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6770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157175</xdr:rowOff>
    </xdr:from>
    <xdr:to>
      <xdr:col>67</xdr:col>
      <xdr:colOff>101600</xdr:colOff>
      <xdr:row>39</xdr:row>
      <xdr:rowOff>87325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78452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6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167932</xdr:rowOff>
    </xdr:from>
    <xdr:to>
      <xdr:col>85</xdr:col>
      <xdr:colOff>127000</xdr:colOff>
      <xdr:row>74</xdr:row>
      <xdr:rowOff>110782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68378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110782</xdr:rowOff>
    </xdr:from>
    <xdr:to>
      <xdr:col>81</xdr:col>
      <xdr:colOff>50800</xdr:colOff>
      <xdr:row>75</xdr:row>
      <xdr:rowOff>3209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798082"/>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169712</xdr:rowOff>
    </xdr:from>
    <xdr:to>
      <xdr:col>76</xdr:col>
      <xdr:colOff>114300</xdr:colOff>
      <xdr:row>75</xdr:row>
      <xdr:rowOff>3209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857012"/>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153334</xdr:rowOff>
    </xdr:from>
    <xdr:to>
      <xdr:col>71</xdr:col>
      <xdr:colOff>177800</xdr:colOff>
      <xdr:row>74</xdr:row>
      <xdr:rowOff>169712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840634"/>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117132</xdr:rowOff>
    </xdr:from>
    <xdr:to>
      <xdr:col>85</xdr:col>
      <xdr:colOff>177800</xdr:colOff>
      <xdr:row>74</xdr:row>
      <xdr:rowOff>47282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6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140009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4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59982</xdr:rowOff>
    </xdr:from>
    <xdr:to>
      <xdr:col>81</xdr:col>
      <xdr:colOff>101600</xdr:colOff>
      <xdr:row>74</xdr:row>
      <xdr:rowOff>161582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6659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52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123859</xdr:rowOff>
    </xdr:from>
    <xdr:to>
      <xdr:col>76</xdr:col>
      <xdr:colOff>165100</xdr:colOff>
      <xdr:row>75</xdr:row>
      <xdr:rowOff>54009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70536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58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118912</xdr:rowOff>
    </xdr:from>
    <xdr:to>
      <xdr:col>72</xdr:col>
      <xdr:colOff>38100</xdr:colOff>
      <xdr:row>75</xdr:row>
      <xdr:rowOff>49062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65589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5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102534</xdr:rowOff>
    </xdr:from>
    <xdr:to>
      <xdr:col>67</xdr:col>
      <xdr:colOff>101600</xdr:colOff>
      <xdr:row>75</xdr:row>
      <xdr:rowOff>32684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49211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5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12370</xdr:rowOff>
    </xdr:from>
    <xdr:to>
      <xdr:col>85</xdr:col>
      <xdr:colOff>127000</xdr:colOff>
      <xdr:row>98</xdr:row>
      <xdr:rowOff>137719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14470"/>
          <a:ext cx="8382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137719</xdr:rowOff>
    </xdr:from>
    <xdr:to>
      <xdr:col>81</xdr:col>
      <xdr:colOff>50800</xdr:colOff>
      <xdr:row>99</xdr:row>
      <xdr:rowOff>27572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39819"/>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25609</xdr:rowOff>
    </xdr:from>
    <xdr:to>
      <xdr:col>76</xdr:col>
      <xdr:colOff>114300</xdr:colOff>
      <xdr:row>99</xdr:row>
      <xdr:rowOff>27572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99159"/>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10846</xdr:rowOff>
    </xdr:from>
    <xdr:to>
      <xdr:col>71</xdr:col>
      <xdr:colOff>177800</xdr:colOff>
      <xdr:row>99</xdr:row>
      <xdr:rowOff>25609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84396"/>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133020</xdr:rowOff>
    </xdr:from>
    <xdr:to>
      <xdr:col>85</xdr:col>
      <xdr:colOff>177800</xdr:colOff>
      <xdr:row>98</xdr:row>
      <xdr:rowOff>63170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111447</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4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86919</xdr:rowOff>
    </xdr:from>
    <xdr:to>
      <xdr:col>81</xdr:col>
      <xdr:colOff>101600</xdr:colOff>
      <xdr:row>99</xdr:row>
      <xdr:rowOff>17069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8196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8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148222</xdr:rowOff>
    </xdr:from>
    <xdr:to>
      <xdr:col>76</xdr:col>
      <xdr:colOff>165100</xdr:colOff>
      <xdr:row>99</xdr:row>
      <xdr:rowOff>78372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69499</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3017" y="1704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146259</xdr:rowOff>
    </xdr:from>
    <xdr:to>
      <xdr:col>72</xdr:col>
      <xdr:colOff>38100</xdr:colOff>
      <xdr:row>99</xdr:row>
      <xdr:rowOff>76409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67536</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4017" y="1704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131496</xdr:rowOff>
    </xdr:from>
    <xdr:to>
      <xdr:col>67</xdr:col>
      <xdr:colOff>101600</xdr:colOff>
      <xdr:row>99</xdr:row>
      <xdr:rowOff>61646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52773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168504</xdr:rowOff>
    </xdr:from>
    <xdr:to>
      <xdr:col>116</xdr:col>
      <xdr:colOff>63500</xdr:colOff>
      <xdr:row>34</xdr:row>
      <xdr:rowOff>62376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5826354"/>
          <a:ext cx="838200" cy="6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62376</xdr:rowOff>
    </xdr:from>
    <xdr:to>
      <xdr:col>111</xdr:col>
      <xdr:colOff>177800</xdr:colOff>
      <xdr:row>34</xdr:row>
      <xdr:rowOff>142500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5891676"/>
          <a:ext cx="8890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129413</xdr:rowOff>
    </xdr:from>
    <xdr:to>
      <xdr:col>107</xdr:col>
      <xdr:colOff>50800</xdr:colOff>
      <xdr:row>34</xdr:row>
      <xdr:rowOff>142500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5958713"/>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129413</xdr:rowOff>
    </xdr:from>
    <xdr:to>
      <xdr:col>102</xdr:col>
      <xdr:colOff>114300</xdr:colOff>
      <xdr:row>35</xdr:row>
      <xdr:rowOff>1226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5958713"/>
          <a:ext cx="889000" cy="4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117704</xdr:rowOff>
    </xdr:from>
    <xdr:to>
      <xdr:col>116</xdr:col>
      <xdr:colOff>114300</xdr:colOff>
      <xdr:row>34</xdr:row>
      <xdr:rowOff>47854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57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140581</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6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11576</xdr:rowOff>
    </xdr:from>
    <xdr:to>
      <xdr:col>112</xdr:col>
      <xdr:colOff>38100</xdr:colOff>
      <xdr:row>34</xdr:row>
      <xdr:rowOff>113176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8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129703</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56111" y="56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91700</xdr:rowOff>
    </xdr:from>
    <xdr:to>
      <xdr:col>107</xdr:col>
      <xdr:colOff>101600</xdr:colOff>
      <xdr:row>35</xdr:row>
      <xdr:rowOff>21850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38377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69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78613</xdr:rowOff>
    </xdr:from>
    <xdr:to>
      <xdr:col>102</xdr:col>
      <xdr:colOff>165100</xdr:colOff>
      <xdr:row>35</xdr:row>
      <xdr:rowOff>8763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25290</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278111" y="56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121876</xdr:rowOff>
    </xdr:from>
    <xdr:to>
      <xdr:col>98</xdr:col>
      <xdr:colOff>38100</xdr:colOff>
      <xdr:row>35</xdr:row>
      <xdr:rowOff>52026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59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68553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72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108001</xdr:rowOff>
    </xdr:from>
    <xdr:to>
      <xdr:col>116</xdr:col>
      <xdr:colOff>63500</xdr:colOff>
      <xdr:row>59</xdr:row>
      <xdr:rowOff>11341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880651"/>
          <a:ext cx="838200" cy="2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11341</xdr:rowOff>
    </xdr:from>
    <xdr:to>
      <xdr:col>111</xdr:col>
      <xdr:colOff>177800</xdr:colOff>
      <xdr:row>59</xdr:row>
      <xdr:rowOff>41440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2689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37935</xdr:rowOff>
    </xdr:from>
    <xdr:to>
      <xdr:col>107</xdr:col>
      <xdr:colOff>50800</xdr:colOff>
      <xdr:row>59</xdr:row>
      <xdr:rowOff>41440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348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32258</xdr:rowOff>
    </xdr:from>
    <xdr:to>
      <xdr:col>102</xdr:col>
      <xdr:colOff>114300</xdr:colOff>
      <xdr:row>59</xdr:row>
      <xdr:rowOff>37935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47808"/>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57201</xdr:rowOff>
    </xdr:from>
    <xdr:to>
      <xdr:col>116</xdr:col>
      <xdr:colOff>114300</xdr:colOff>
      <xdr:row>57</xdr:row>
      <xdr:rowOff>158801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8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80078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68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131991</xdr:rowOff>
    </xdr:from>
    <xdr:to>
      <xdr:col>112</xdr:col>
      <xdr:colOff>38100</xdr:colOff>
      <xdr:row>59</xdr:row>
      <xdr:rowOff>62141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53268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6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162090</xdr:rowOff>
    </xdr:from>
    <xdr:to>
      <xdr:col>107</xdr:col>
      <xdr:colOff>101600</xdr:colOff>
      <xdr:row>59</xdr:row>
      <xdr:rowOff>92240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83367</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198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158585</xdr:rowOff>
    </xdr:from>
    <xdr:to>
      <xdr:col>102</xdr:col>
      <xdr:colOff>165100</xdr:colOff>
      <xdr:row>59</xdr:row>
      <xdr:rowOff>88735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79862</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152908</xdr:rowOff>
    </xdr:from>
    <xdr:to>
      <xdr:col>98</xdr:col>
      <xdr:colOff>38100</xdr:colOff>
      <xdr:row>59</xdr:row>
      <xdr:rowOff>83058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74185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8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34487</xdr:rowOff>
    </xdr:from>
    <xdr:to>
      <xdr:col>116</xdr:col>
      <xdr:colOff>63500</xdr:colOff>
      <xdr:row>74</xdr:row>
      <xdr:rowOff>78692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721787"/>
          <a:ext cx="838200" cy="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78692</xdr:rowOff>
    </xdr:from>
    <xdr:to>
      <xdr:col>111</xdr:col>
      <xdr:colOff>177800</xdr:colOff>
      <xdr:row>74</xdr:row>
      <xdr:rowOff>88979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76599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88979</xdr:rowOff>
    </xdr:from>
    <xdr:to>
      <xdr:col>107</xdr:col>
      <xdr:colOff>50800</xdr:colOff>
      <xdr:row>74</xdr:row>
      <xdr:rowOff>109039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776279"/>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109039</xdr:rowOff>
    </xdr:from>
    <xdr:to>
      <xdr:col>102</xdr:col>
      <xdr:colOff>114300</xdr:colOff>
      <xdr:row>74</xdr:row>
      <xdr:rowOff>139100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796339"/>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155137</xdr:rowOff>
    </xdr:from>
    <xdr:to>
      <xdr:col>116</xdr:col>
      <xdr:colOff>114300</xdr:colOff>
      <xdr:row>74</xdr:row>
      <xdr:rowOff>85287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6564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2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27892</xdr:rowOff>
    </xdr:from>
    <xdr:to>
      <xdr:col>112</xdr:col>
      <xdr:colOff>38100</xdr:colOff>
      <xdr:row>74</xdr:row>
      <xdr:rowOff>129492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146019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49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38179</xdr:rowOff>
    </xdr:from>
    <xdr:to>
      <xdr:col>107</xdr:col>
      <xdr:colOff>101600</xdr:colOff>
      <xdr:row>74</xdr:row>
      <xdr:rowOff>139779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7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156306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50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58239</xdr:rowOff>
    </xdr:from>
    <xdr:to>
      <xdr:col>102</xdr:col>
      <xdr:colOff>165100</xdr:colOff>
      <xdr:row>74</xdr:row>
      <xdr:rowOff>159839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7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150966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8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88300</xdr:rowOff>
    </xdr:from>
    <xdr:to>
      <xdr:col>98</xdr:col>
      <xdr:colOff>38100</xdr:colOff>
      <xdr:row>75</xdr:row>
      <xdr:rowOff>18450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7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6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579,453</a:t>
          </a:r>
          <a:r>
            <a:rPr lang="ja-JP" altLang="ja-JP" sz="1100">
              <a:solidFill>
                <a:schemeClr val="dk1"/>
              </a:solidFill>
              <a:effectLst/>
              <a:latin typeface="+mn-lt"/>
              <a:ea typeface="+mn-ea"/>
              <a:cs typeface="+mn-cs"/>
            </a:rPr>
            <a:t>円と前年に比べ</a:t>
          </a:r>
          <a:r>
            <a:rPr lang="en-US" altLang="ja-JP" sz="1100">
              <a:solidFill>
                <a:schemeClr val="dk1"/>
              </a:solidFill>
              <a:effectLst/>
              <a:latin typeface="+mn-lt"/>
              <a:ea typeface="+mn-ea"/>
              <a:cs typeface="+mn-cs"/>
            </a:rPr>
            <a:t>64,767</a:t>
          </a:r>
          <a:r>
            <a:rPr lang="ja-JP" altLang="ja-JP" sz="1100">
              <a:solidFill>
                <a:schemeClr val="dk1"/>
              </a:solidFill>
              <a:effectLst/>
              <a:latin typeface="+mn-lt"/>
              <a:ea typeface="+mn-ea"/>
              <a:cs typeface="+mn-cs"/>
            </a:rPr>
            <a:t>円の減となっている。主な構成項目である人件費は、任期付職員の増加により</a:t>
          </a:r>
          <a:r>
            <a:rPr lang="en-US" altLang="ja-JP" sz="1100">
              <a:solidFill>
                <a:schemeClr val="dk1"/>
              </a:solidFill>
              <a:effectLst/>
              <a:latin typeface="+mn-lt"/>
              <a:ea typeface="+mn-ea"/>
              <a:cs typeface="+mn-cs"/>
            </a:rPr>
            <a:t>823</a:t>
          </a:r>
          <a:r>
            <a:rPr lang="ja-JP" altLang="ja-JP" sz="1100">
              <a:solidFill>
                <a:schemeClr val="dk1"/>
              </a:solidFill>
              <a:effectLst/>
              <a:latin typeface="+mn-lt"/>
              <a:ea typeface="+mn-ea"/>
              <a:cs typeface="+mn-cs"/>
            </a:rPr>
            <a:t>円の増となっている。物件費では、新型コロナウイルス感染症にかかるワクチン接種実施体制運営及び予約システム構築・運営委託費の増により、前年度に比べ</a:t>
          </a:r>
          <a:r>
            <a:rPr lang="en-US" altLang="ja-JP" sz="1100">
              <a:solidFill>
                <a:schemeClr val="dk1"/>
              </a:solidFill>
              <a:effectLst/>
              <a:latin typeface="+mn-lt"/>
              <a:ea typeface="+mn-ea"/>
              <a:cs typeface="+mn-cs"/>
            </a:rPr>
            <a:t>10,869</a:t>
          </a:r>
          <a:r>
            <a:rPr lang="ja-JP" altLang="ja-JP" sz="1100">
              <a:solidFill>
                <a:schemeClr val="dk1"/>
              </a:solidFill>
              <a:effectLst/>
              <a:latin typeface="+mn-lt"/>
              <a:ea typeface="+mn-ea"/>
              <a:cs typeface="+mn-cs"/>
            </a:rPr>
            <a:t>円の増となった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扶助費では、子育て世帯臨時特別給付金、障害児給付費、訓練等給付費、保育実施費やこども医療費助成費などで増となり、前年度に比べ</a:t>
          </a:r>
          <a:r>
            <a:rPr lang="en-US" altLang="ja-JP" sz="1100">
              <a:solidFill>
                <a:schemeClr val="dk1"/>
              </a:solidFill>
              <a:effectLst/>
              <a:latin typeface="+mn-lt"/>
              <a:ea typeface="+mn-ea"/>
              <a:cs typeface="+mn-cs"/>
            </a:rPr>
            <a:t>14,039</a:t>
          </a:r>
          <a:r>
            <a:rPr lang="ja-JP" altLang="ja-JP" sz="1100">
              <a:solidFill>
                <a:schemeClr val="dk1"/>
              </a:solidFill>
              <a:effectLst/>
              <a:latin typeface="+mn-lt"/>
              <a:ea typeface="+mn-ea"/>
              <a:cs typeface="+mn-cs"/>
            </a:rPr>
            <a:t>円の増となった。補助費等では、特別定額給付金事業の皆減により、前年度に比べ住民一人当たり、</a:t>
          </a:r>
          <a:r>
            <a:rPr lang="en-US" altLang="ja-JP" sz="1100">
              <a:solidFill>
                <a:schemeClr val="dk1"/>
              </a:solidFill>
              <a:effectLst/>
              <a:latin typeface="+mn-lt"/>
              <a:ea typeface="+mn-ea"/>
              <a:cs typeface="+mn-cs"/>
            </a:rPr>
            <a:t>71,335</a:t>
          </a:r>
          <a:r>
            <a:rPr lang="ja-JP" altLang="ja-JP" sz="1100">
              <a:solidFill>
                <a:schemeClr val="dk1"/>
              </a:solidFill>
              <a:effectLst/>
              <a:latin typeface="+mn-lt"/>
              <a:ea typeface="+mn-ea"/>
              <a:cs typeface="+mn-cs"/>
            </a:rPr>
            <a:t>円と</a:t>
          </a:r>
          <a:r>
            <a:rPr lang="en-US" altLang="ja-JP" sz="1100">
              <a:solidFill>
                <a:schemeClr val="dk1"/>
              </a:solidFill>
              <a:effectLst/>
              <a:latin typeface="+mn-lt"/>
              <a:ea typeface="+mn-ea"/>
              <a:cs typeface="+mn-cs"/>
            </a:rPr>
            <a:t>92,432</a:t>
          </a:r>
          <a:r>
            <a:rPr lang="ja-JP" altLang="ja-JP" sz="1100">
              <a:solidFill>
                <a:schemeClr val="dk1"/>
              </a:solidFill>
              <a:effectLst/>
              <a:latin typeface="+mn-lt"/>
              <a:ea typeface="+mn-ea"/>
              <a:cs typeface="+mn-cs"/>
            </a:rPr>
            <a:t>円増加となった。普通建設事業では、住民一人当たり</a:t>
          </a:r>
          <a:r>
            <a:rPr lang="en-US" altLang="ja-JP" sz="1100">
              <a:solidFill>
                <a:schemeClr val="dk1"/>
              </a:solidFill>
              <a:effectLst/>
              <a:latin typeface="+mn-lt"/>
              <a:ea typeface="+mn-ea"/>
              <a:cs typeface="+mn-cs"/>
            </a:rPr>
            <a:t>81,209</a:t>
          </a:r>
          <a:r>
            <a:rPr lang="ja-JP" altLang="ja-JP" sz="1100">
              <a:solidFill>
                <a:schemeClr val="dk1"/>
              </a:solidFill>
              <a:effectLst/>
              <a:latin typeface="+mn-lt"/>
              <a:ea typeface="+mn-ea"/>
              <a:cs typeface="+mn-cs"/>
            </a:rPr>
            <a:t>円と前年度より</a:t>
          </a:r>
          <a:r>
            <a:rPr lang="en-US" altLang="ja-JP" sz="1100">
              <a:solidFill>
                <a:schemeClr val="dk1"/>
              </a:solidFill>
              <a:effectLst/>
              <a:latin typeface="+mn-lt"/>
              <a:ea typeface="+mn-ea"/>
              <a:cs typeface="+mn-cs"/>
            </a:rPr>
            <a:t>22,192</a:t>
          </a:r>
          <a:r>
            <a:rPr lang="ja-JP" altLang="ja-JP" sz="1100">
              <a:solidFill>
                <a:schemeClr val="dk1"/>
              </a:solidFill>
              <a:effectLst/>
              <a:latin typeface="+mn-lt"/>
              <a:ea typeface="+mn-ea"/>
              <a:cs typeface="+mn-cs"/>
            </a:rPr>
            <a:t>円の減となっている。これは環境美化センター整備費、側溝整備費、一般道路新設改良費の減、陸上競技場整備費の皆減などが主な要因である。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64,276
63,232
305.87
38,582,530
37,244,953
1,056,100
18,632,384
39,112,169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115925</xdr:rowOff>
    </xdr:from>
    <xdr:to>
      <xdr:col>24</xdr:col>
      <xdr:colOff>63500</xdr:colOff>
      <xdr:row>33</xdr:row>
      <xdr:rowOff>127356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7377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47803</xdr:rowOff>
    </xdr:from>
    <xdr:to>
      <xdr:col>19</xdr:col>
      <xdr:colOff>177800</xdr:colOff>
      <xdr:row>33</xdr:row>
      <xdr:rowOff>127356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05653"/>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47803</xdr:rowOff>
    </xdr:from>
    <xdr:to>
      <xdr:col>15</xdr:col>
      <xdr:colOff>50800</xdr:colOff>
      <xdr:row>34</xdr:row>
      <xdr:rowOff>51003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05653"/>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51003</xdr:rowOff>
    </xdr:from>
    <xdr:to>
      <xdr:col>10</xdr:col>
      <xdr:colOff>114300</xdr:colOff>
      <xdr:row>34</xdr:row>
      <xdr:rowOff>97181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80303"/>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65125</xdr:rowOff>
    </xdr:from>
    <xdr:to>
      <xdr:col>24</xdr:col>
      <xdr:colOff>114300</xdr:colOff>
      <xdr:row>33</xdr:row>
      <xdr:rowOff>166725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88002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76556</xdr:rowOff>
    </xdr:from>
    <xdr:to>
      <xdr:col>20</xdr:col>
      <xdr:colOff>38100</xdr:colOff>
      <xdr:row>34</xdr:row>
      <xdr:rowOff>6706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23233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0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168453</xdr:rowOff>
    </xdr:from>
    <xdr:to>
      <xdr:col>15</xdr:col>
      <xdr:colOff>101600</xdr:colOff>
      <xdr:row>33</xdr:row>
      <xdr:rowOff>98603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115130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203</xdr:rowOff>
    </xdr:from>
    <xdr:to>
      <xdr:col>10</xdr:col>
      <xdr:colOff>165100</xdr:colOff>
      <xdr:row>34</xdr:row>
      <xdr:rowOff>101803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118330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46381</xdr:rowOff>
    </xdr:from>
    <xdr:to>
      <xdr:col>6</xdr:col>
      <xdr:colOff>38100</xdr:colOff>
      <xdr:row>34</xdr:row>
      <xdr:rowOff>147981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164508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107749</xdr:rowOff>
    </xdr:from>
    <xdr:to>
      <xdr:col>24</xdr:col>
      <xdr:colOff>63500</xdr:colOff>
      <xdr:row>56</xdr:row>
      <xdr:rowOff>91739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23149"/>
          <a:ext cx="838200" cy="66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107749</xdr:rowOff>
    </xdr:from>
    <xdr:to>
      <xdr:col>19</xdr:col>
      <xdr:colOff>177800</xdr:colOff>
      <xdr:row>57</xdr:row>
      <xdr:rowOff>35428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23149"/>
          <a:ext cx="889000" cy="78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25209</xdr:rowOff>
    </xdr:from>
    <xdr:to>
      <xdr:col>15</xdr:col>
      <xdr:colOff>50800</xdr:colOff>
      <xdr:row>57</xdr:row>
      <xdr:rowOff>35428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97859"/>
          <a:ext cx="8890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25209</xdr:rowOff>
    </xdr:from>
    <xdr:to>
      <xdr:col>10</xdr:col>
      <xdr:colOff>114300</xdr:colOff>
      <xdr:row>57</xdr:row>
      <xdr:rowOff>43002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97859"/>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40939</xdr:rowOff>
    </xdr:from>
    <xdr:to>
      <xdr:col>24</xdr:col>
      <xdr:colOff>114300</xdr:colOff>
      <xdr:row>56</xdr:row>
      <xdr:rowOff>142539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19366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56949</xdr:rowOff>
    </xdr:from>
    <xdr:to>
      <xdr:col>20</xdr:col>
      <xdr:colOff>38100</xdr:colOff>
      <xdr:row>52</xdr:row>
      <xdr:rowOff>158549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149676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6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156078</xdr:rowOff>
    </xdr:from>
    <xdr:to>
      <xdr:col>15</xdr:col>
      <xdr:colOff>101600</xdr:colOff>
      <xdr:row>57</xdr:row>
      <xdr:rowOff>86228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77355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145859</xdr:rowOff>
    </xdr:from>
    <xdr:to>
      <xdr:col>10</xdr:col>
      <xdr:colOff>165100</xdr:colOff>
      <xdr:row>57</xdr:row>
      <xdr:rowOff>76009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67136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163652</xdr:rowOff>
    </xdr:from>
    <xdr:to>
      <xdr:col>6</xdr:col>
      <xdr:colOff>38100</xdr:colOff>
      <xdr:row>57</xdr:row>
      <xdr:rowOff>93802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84929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22975</xdr:rowOff>
    </xdr:from>
    <xdr:to>
      <xdr:col>24</xdr:col>
      <xdr:colOff>63500</xdr:colOff>
      <xdr:row>74</xdr:row>
      <xdr:rowOff>89751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38825"/>
          <a:ext cx="838200" cy="2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89751</xdr:rowOff>
    </xdr:from>
    <xdr:to>
      <xdr:col>19</xdr:col>
      <xdr:colOff>177800</xdr:colOff>
      <xdr:row>75</xdr:row>
      <xdr:rowOff>68021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77051"/>
          <a:ext cx="889000" cy="1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68021</xdr:rowOff>
    </xdr:from>
    <xdr:to>
      <xdr:col>15</xdr:col>
      <xdr:colOff>50800</xdr:colOff>
      <xdr:row>75</xdr:row>
      <xdr:rowOff>86398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26771"/>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169749</xdr:rowOff>
    </xdr:from>
    <xdr:to>
      <xdr:col>10</xdr:col>
      <xdr:colOff>114300</xdr:colOff>
      <xdr:row>75</xdr:row>
      <xdr:rowOff>86398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857049"/>
          <a:ext cx="889000" cy="8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143625</xdr:rowOff>
    </xdr:from>
    <xdr:to>
      <xdr:col>24</xdr:col>
      <xdr:colOff>114300</xdr:colOff>
      <xdr:row>73</xdr:row>
      <xdr:rowOff>73775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166502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3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38951</xdr:rowOff>
    </xdr:from>
    <xdr:to>
      <xdr:col>20</xdr:col>
      <xdr:colOff>38100</xdr:colOff>
      <xdr:row>74</xdr:row>
      <xdr:rowOff>140551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157078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0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17221</xdr:rowOff>
    </xdr:from>
    <xdr:to>
      <xdr:col>15</xdr:col>
      <xdr:colOff>101600</xdr:colOff>
      <xdr:row>75</xdr:row>
      <xdr:rowOff>118821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135348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5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35598</xdr:rowOff>
    </xdr:from>
    <xdr:to>
      <xdr:col>10</xdr:col>
      <xdr:colOff>165100</xdr:colOff>
      <xdr:row>75</xdr:row>
      <xdr:rowOff>137198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153725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6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118949</xdr:rowOff>
    </xdr:from>
    <xdr:to>
      <xdr:col>6</xdr:col>
      <xdr:colOff>38100</xdr:colOff>
      <xdr:row>75</xdr:row>
      <xdr:rowOff>49099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65626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8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57567</xdr:rowOff>
    </xdr:from>
    <xdr:to>
      <xdr:col>24</xdr:col>
      <xdr:colOff>63500</xdr:colOff>
      <xdr:row>93</xdr:row>
      <xdr:rowOff>107810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002417"/>
          <a:ext cx="838200" cy="5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107810</xdr:rowOff>
    </xdr:from>
    <xdr:to>
      <xdr:col>19</xdr:col>
      <xdr:colOff>177800</xdr:colOff>
      <xdr:row>96</xdr:row>
      <xdr:rowOff>99842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052660"/>
          <a:ext cx="889000" cy="50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99842</xdr:rowOff>
    </xdr:from>
    <xdr:to>
      <xdr:col>15</xdr:col>
      <xdr:colOff>50800</xdr:colOff>
      <xdr:row>97</xdr:row>
      <xdr:rowOff>16942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59042"/>
          <a:ext cx="889000" cy="8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16942</xdr:rowOff>
    </xdr:from>
    <xdr:to>
      <xdr:col>10</xdr:col>
      <xdr:colOff>114300</xdr:colOff>
      <xdr:row>97</xdr:row>
      <xdr:rowOff>30380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47592"/>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6767</xdr:rowOff>
    </xdr:from>
    <xdr:to>
      <xdr:col>24</xdr:col>
      <xdr:colOff>114300</xdr:colOff>
      <xdr:row>93</xdr:row>
      <xdr:rowOff>108367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9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29644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57010</xdr:rowOff>
    </xdr:from>
    <xdr:to>
      <xdr:col>20</xdr:col>
      <xdr:colOff>38100</xdr:colOff>
      <xdr:row>93</xdr:row>
      <xdr:rowOff>158610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3687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7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49042</xdr:rowOff>
    </xdr:from>
    <xdr:to>
      <xdr:col>15</xdr:col>
      <xdr:colOff>101600</xdr:colOff>
      <xdr:row>96</xdr:row>
      <xdr:rowOff>150642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167169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137592</xdr:rowOff>
    </xdr:from>
    <xdr:to>
      <xdr:col>10</xdr:col>
      <xdr:colOff>165100</xdr:colOff>
      <xdr:row>97</xdr:row>
      <xdr:rowOff>67742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84269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151030</xdr:rowOff>
    </xdr:from>
    <xdr:to>
      <xdr:col>6</xdr:col>
      <xdr:colOff>38100</xdr:colOff>
      <xdr:row>97</xdr:row>
      <xdr:rowOff>81180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97707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38659</xdr:rowOff>
    </xdr:from>
    <xdr:to>
      <xdr:col>55</xdr:col>
      <xdr:colOff>0</xdr:colOff>
      <xdr:row>39</xdr:row>
      <xdr:rowOff>39725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25209"/>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39039</xdr:rowOff>
    </xdr:from>
    <xdr:to>
      <xdr:col>50</xdr:col>
      <xdr:colOff>114300</xdr:colOff>
      <xdr:row>39</xdr:row>
      <xdr:rowOff>39725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255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36602</xdr:rowOff>
    </xdr:from>
    <xdr:to>
      <xdr:col>45</xdr:col>
      <xdr:colOff>177800</xdr:colOff>
      <xdr:row>39</xdr:row>
      <xdr:rowOff>39039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3152"/>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35611</xdr:rowOff>
    </xdr:from>
    <xdr:to>
      <xdr:col>41</xdr:col>
      <xdr:colOff>50800</xdr:colOff>
      <xdr:row>39</xdr:row>
      <xdr:rowOff>36602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2216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159309</xdr:rowOff>
    </xdr:from>
    <xdr:to>
      <xdr:col>55</xdr:col>
      <xdr:colOff>50800</xdr:colOff>
      <xdr:row>39</xdr:row>
      <xdr:rowOff>89459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74236</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160375</xdr:rowOff>
    </xdr:from>
    <xdr:to>
      <xdr:col>50</xdr:col>
      <xdr:colOff>165100</xdr:colOff>
      <xdr:row>39</xdr:row>
      <xdr:rowOff>90525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81652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68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159689</xdr:rowOff>
    </xdr:from>
    <xdr:to>
      <xdr:col>46</xdr:col>
      <xdr:colOff>38100</xdr:colOff>
      <xdr:row>39</xdr:row>
      <xdr:rowOff>89839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80966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157252</xdr:rowOff>
    </xdr:from>
    <xdr:to>
      <xdr:col>41</xdr:col>
      <xdr:colOff>101600</xdr:colOff>
      <xdr:row>39</xdr:row>
      <xdr:rowOff>87402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78529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156261</xdr:rowOff>
    </xdr:from>
    <xdr:to>
      <xdr:col>36</xdr:col>
      <xdr:colOff>165100</xdr:colOff>
      <xdr:row>39</xdr:row>
      <xdr:rowOff>86411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77538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25354</xdr:rowOff>
    </xdr:from>
    <xdr:to>
      <xdr:col>55</xdr:col>
      <xdr:colOff>0</xdr:colOff>
      <xdr:row>58</xdr:row>
      <xdr:rowOff>74650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69454"/>
          <a:ext cx="838200" cy="4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25354</xdr:rowOff>
    </xdr:from>
    <xdr:to>
      <xdr:col>50</xdr:col>
      <xdr:colOff>114300</xdr:colOff>
      <xdr:row>58</xdr:row>
      <xdr:rowOff>70763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69454"/>
          <a:ext cx="88900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68212</xdr:rowOff>
    </xdr:from>
    <xdr:to>
      <xdr:col>45</xdr:col>
      <xdr:colOff>177800</xdr:colOff>
      <xdr:row>58</xdr:row>
      <xdr:rowOff>70763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12312"/>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68212</xdr:rowOff>
    </xdr:from>
    <xdr:to>
      <xdr:col>41</xdr:col>
      <xdr:colOff>50800</xdr:colOff>
      <xdr:row>58</xdr:row>
      <xdr:rowOff>68559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12312"/>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23850</xdr:rowOff>
    </xdr:from>
    <xdr:to>
      <xdr:col>55</xdr:col>
      <xdr:colOff>50800</xdr:colOff>
      <xdr:row>58</xdr:row>
      <xdr:rowOff>125450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110227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146004</xdr:rowOff>
    </xdr:from>
    <xdr:to>
      <xdr:col>50</xdr:col>
      <xdr:colOff>165100</xdr:colOff>
      <xdr:row>58</xdr:row>
      <xdr:rowOff>76154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67281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1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19963</xdr:rowOff>
    </xdr:from>
    <xdr:to>
      <xdr:col>46</xdr:col>
      <xdr:colOff>38100</xdr:colOff>
      <xdr:row>58</xdr:row>
      <xdr:rowOff>121563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112690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17412</xdr:rowOff>
    </xdr:from>
    <xdr:to>
      <xdr:col>41</xdr:col>
      <xdr:colOff>101600</xdr:colOff>
      <xdr:row>58</xdr:row>
      <xdr:rowOff>119012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110139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5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17759</xdr:rowOff>
    </xdr:from>
    <xdr:to>
      <xdr:col>36</xdr:col>
      <xdr:colOff>165100</xdr:colOff>
      <xdr:row>58</xdr:row>
      <xdr:rowOff>119359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110486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5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12187</xdr:rowOff>
    </xdr:from>
    <xdr:to>
      <xdr:col>55</xdr:col>
      <xdr:colOff>0</xdr:colOff>
      <xdr:row>74</xdr:row>
      <xdr:rowOff>158445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699487"/>
          <a:ext cx="838200" cy="1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158445</xdr:rowOff>
    </xdr:from>
    <xdr:to>
      <xdr:col>50</xdr:col>
      <xdr:colOff>114300</xdr:colOff>
      <xdr:row>76</xdr:row>
      <xdr:rowOff>163657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845745"/>
          <a:ext cx="889000" cy="34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143221</xdr:rowOff>
    </xdr:from>
    <xdr:to>
      <xdr:col>45</xdr:col>
      <xdr:colOff>177800</xdr:colOff>
      <xdr:row>76</xdr:row>
      <xdr:rowOff>163657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173421"/>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143221</xdr:rowOff>
    </xdr:from>
    <xdr:to>
      <xdr:col>41</xdr:col>
      <xdr:colOff>50800</xdr:colOff>
      <xdr:row>76</xdr:row>
      <xdr:rowOff>150056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73421"/>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132837</xdr:rowOff>
    </xdr:from>
    <xdr:to>
      <xdr:col>55</xdr:col>
      <xdr:colOff>50800</xdr:colOff>
      <xdr:row>74</xdr:row>
      <xdr:rowOff>62987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6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155714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5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107645</xdr:rowOff>
    </xdr:from>
    <xdr:to>
      <xdr:col>50</xdr:col>
      <xdr:colOff>165100</xdr:colOff>
      <xdr:row>75</xdr:row>
      <xdr:rowOff>37795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7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54322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112857</xdr:rowOff>
    </xdr:from>
    <xdr:to>
      <xdr:col>46</xdr:col>
      <xdr:colOff>38100</xdr:colOff>
      <xdr:row>77</xdr:row>
      <xdr:rowOff>43007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59534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1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92421</xdr:rowOff>
    </xdr:from>
    <xdr:to>
      <xdr:col>41</xdr:col>
      <xdr:colOff>101600</xdr:colOff>
      <xdr:row>77</xdr:row>
      <xdr:rowOff>22571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39098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8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99256</xdr:rowOff>
    </xdr:from>
    <xdr:to>
      <xdr:col>36</xdr:col>
      <xdr:colOff>165100</xdr:colOff>
      <xdr:row>77</xdr:row>
      <xdr:rowOff>29406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45933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23019</xdr:rowOff>
    </xdr:from>
    <xdr:to>
      <xdr:col>55</xdr:col>
      <xdr:colOff>0</xdr:colOff>
      <xdr:row>95</xdr:row>
      <xdr:rowOff>53175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10769"/>
          <a:ext cx="8382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23019</xdr:rowOff>
    </xdr:from>
    <xdr:to>
      <xdr:col>50</xdr:col>
      <xdr:colOff>114300</xdr:colOff>
      <xdr:row>95</xdr:row>
      <xdr:rowOff>125585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310769"/>
          <a:ext cx="889000" cy="10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125585</xdr:rowOff>
    </xdr:from>
    <xdr:to>
      <xdr:col>45</xdr:col>
      <xdr:colOff>177800</xdr:colOff>
      <xdr:row>96</xdr:row>
      <xdr:rowOff>68357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13335"/>
          <a:ext cx="889000" cy="1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68357</xdr:rowOff>
    </xdr:from>
    <xdr:to>
      <xdr:col>41</xdr:col>
      <xdr:colOff>50800</xdr:colOff>
      <xdr:row>96</xdr:row>
      <xdr:rowOff>100133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27557"/>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2375</xdr:rowOff>
    </xdr:from>
    <xdr:to>
      <xdr:col>55</xdr:col>
      <xdr:colOff>50800</xdr:colOff>
      <xdr:row>95</xdr:row>
      <xdr:rowOff>103975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25252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143669</xdr:rowOff>
    </xdr:from>
    <xdr:to>
      <xdr:col>50</xdr:col>
      <xdr:colOff>165100</xdr:colOff>
      <xdr:row>95</xdr:row>
      <xdr:rowOff>73819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90346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74785</xdr:rowOff>
    </xdr:from>
    <xdr:to>
      <xdr:col>46</xdr:col>
      <xdr:colOff>38100</xdr:colOff>
      <xdr:row>96</xdr:row>
      <xdr:rowOff>4935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21462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3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17557</xdr:rowOff>
    </xdr:from>
    <xdr:to>
      <xdr:col>41</xdr:col>
      <xdr:colOff>101600</xdr:colOff>
      <xdr:row>96</xdr:row>
      <xdr:rowOff>119157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135684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49333</xdr:rowOff>
    </xdr:from>
    <xdr:to>
      <xdr:col>36</xdr:col>
      <xdr:colOff>165100</xdr:colOff>
      <xdr:row>96</xdr:row>
      <xdr:rowOff>150933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142060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0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23708</xdr:rowOff>
    </xdr:from>
    <xdr:to>
      <xdr:col>85</xdr:col>
      <xdr:colOff>127000</xdr:colOff>
      <xdr:row>35</xdr:row>
      <xdr:rowOff>130647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024458"/>
          <a:ext cx="838200" cy="10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130647</xdr:rowOff>
    </xdr:from>
    <xdr:to>
      <xdr:col>81</xdr:col>
      <xdr:colOff>50800</xdr:colOff>
      <xdr:row>36</xdr:row>
      <xdr:rowOff>67600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131397"/>
          <a:ext cx="889000" cy="10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42408</xdr:rowOff>
    </xdr:from>
    <xdr:to>
      <xdr:col>76</xdr:col>
      <xdr:colOff>114300</xdr:colOff>
      <xdr:row>36</xdr:row>
      <xdr:rowOff>67600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214608"/>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42408</xdr:rowOff>
    </xdr:from>
    <xdr:to>
      <xdr:col>71</xdr:col>
      <xdr:colOff>177800</xdr:colOff>
      <xdr:row>37</xdr:row>
      <xdr:rowOff>620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14608"/>
          <a:ext cx="8890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144358</xdr:rowOff>
    </xdr:from>
    <xdr:to>
      <xdr:col>85</xdr:col>
      <xdr:colOff>177800</xdr:colOff>
      <xdr:row>35</xdr:row>
      <xdr:rowOff>74508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9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167235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79847</xdr:rowOff>
    </xdr:from>
    <xdr:to>
      <xdr:col>81</xdr:col>
      <xdr:colOff>101600</xdr:colOff>
      <xdr:row>36</xdr:row>
      <xdr:rowOff>9997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26524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16800</xdr:rowOff>
    </xdr:from>
    <xdr:to>
      <xdr:col>76</xdr:col>
      <xdr:colOff>165100</xdr:colOff>
      <xdr:row>36</xdr:row>
      <xdr:rowOff>118400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134927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96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163058</xdr:rowOff>
    </xdr:from>
    <xdr:to>
      <xdr:col>72</xdr:col>
      <xdr:colOff>38100</xdr:colOff>
      <xdr:row>36</xdr:row>
      <xdr:rowOff>93208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109735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121270</xdr:rowOff>
    </xdr:from>
    <xdr:to>
      <xdr:col>67</xdr:col>
      <xdr:colOff>101600</xdr:colOff>
      <xdr:row>37</xdr:row>
      <xdr:rowOff>51420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67947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108306</xdr:rowOff>
    </xdr:from>
    <xdr:to>
      <xdr:col>85</xdr:col>
      <xdr:colOff>127000</xdr:colOff>
      <xdr:row>56</xdr:row>
      <xdr:rowOff>79787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38056"/>
          <a:ext cx="838200" cy="1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108306</xdr:rowOff>
    </xdr:from>
    <xdr:to>
      <xdr:col>81</xdr:col>
      <xdr:colOff>50800</xdr:colOff>
      <xdr:row>55</xdr:row>
      <xdr:rowOff>139929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38056"/>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139929</xdr:rowOff>
    </xdr:from>
    <xdr:to>
      <xdr:col>76</xdr:col>
      <xdr:colOff>114300</xdr:colOff>
      <xdr:row>56</xdr:row>
      <xdr:rowOff>128041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569679"/>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128041</xdr:rowOff>
    </xdr:from>
    <xdr:to>
      <xdr:col>71</xdr:col>
      <xdr:colOff>177800</xdr:colOff>
      <xdr:row>57</xdr:row>
      <xdr:rowOff>84455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29241"/>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28987</xdr:rowOff>
    </xdr:from>
    <xdr:to>
      <xdr:col>85</xdr:col>
      <xdr:colOff>177800</xdr:colOff>
      <xdr:row>56</xdr:row>
      <xdr:rowOff>130587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7414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0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57506</xdr:rowOff>
    </xdr:from>
    <xdr:to>
      <xdr:col>81</xdr:col>
      <xdr:colOff>101600</xdr:colOff>
      <xdr:row>55</xdr:row>
      <xdr:rowOff>159106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150233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89129</xdr:rowOff>
    </xdr:from>
    <xdr:to>
      <xdr:col>76</xdr:col>
      <xdr:colOff>165100</xdr:colOff>
      <xdr:row>56</xdr:row>
      <xdr:rowOff>19279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10406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1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77241</xdr:rowOff>
    </xdr:from>
    <xdr:to>
      <xdr:col>72</xdr:col>
      <xdr:colOff>38100</xdr:colOff>
      <xdr:row>57</xdr:row>
      <xdr:rowOff>7391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169968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33655</xdr:rowOff>
    </xdr:from>
    <xdr:to>
      <xdr:col>67</xdr:col>
      <xdr:colOff>101600</xdr:colOff>
      <xdr:row>57</xdr:row>
      <xdr:rowOff>135255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126382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42050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6600"/>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36525</xdr:rowOff>
    </xdr:from>
    <xdr:to>
      <xdr:col>71</xdr:col>
      <xdr:colOff>177800</xdr:colOff>
      <xdr:row>79</xdr:row>
      <xdr:rowOff>42050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1075"/>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162700</xdr:rowOff>
    </xdr:from>
    <xdr:to>
      <xdr:col>72</xdr:col>
      <xdr:colOff>38100</xdr:colOff>
      <xdr:row>79</xdr:row>
      <xdr:rowOff>92850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83977</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46333" y="1362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157175</xdr:rowOff>
    </xdr:from>
    <xdr:to>
      <xdr:col>67</xdr:col>
      <xdr:colOff>101600</xdr:colOff>
      <xdr:row>79</xdr:row>
      <xdr:rowOff>87325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78452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167932</xdr:rowOff>
    </xdr:from>
    <xdr:to>
      <xdr:col>85</xdr:col>
      <xdr:colOff>127000</xdr:colOff>
      <xdr:row>94</xdr:row>
      <xdr:rowOff>110782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11278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110782</xdr:rowOff>
    </xdr:from>
    <xdr:to>
      <xdr:col>81</xdr:col>
      <xdr:colOff>50800</xdr:colOff>
      <xdr:row>95</xdr:row>
      <xdr:rowOff>3209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27082"/>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169712</xdr:rowOff>
    </xdr:from>
    <xdr:to>
      <xdr:col>76</xdr:col>
      <xdr:colOff>114300</xdr:colOff>
      <xdr:row>95</xdr:row>
      <xdr:rowOff>3209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286012"/>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153335</xdr:rowOff>
    </xdr:from>
    <xdr:to>
      <xdr:col>71</xdr:col>
      <xdr:colOff>177800</xdr:colOff>
      <xdr:row>94</xdr:row>
      <xdr:rowOff>169712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269635"/>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117132</xdr:rowOff>
    </xdr:from>
    <xdr:to>
      <xdr:col>85</xdr:col>
      <xdr:colOff>177800</xdr:colOff>
      <xdr:row>94</xdr:row>
      <xdr:rowOff>47282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0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140009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1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59982</xdr:rowOff>
    </xdr:from>
    <xdr:to>
      <xdr:col>81</xdr:col>
      <xdr:colOff>101600</xdr:colOff>
      <xdr:row>94</xdr:row>
      <xdr:rowOff>161582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6659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9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123859</xdr:rowOff>
    </xdr:from>
    <xdr:to>
      <xdr:col>76</xdr:col>
      <xdr:colOff>165100</xdr:colOff>
      <xdr:row>95</xdr:row>
      <xdr:rowOff>54009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70536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118912</xdr:rowOff>
    </xdr:from>
    <xdr:to>
      <xdr:col>72</xdr:col>
      <xdr:colOff>38100</xdr:colOff>
      <xdr:row>95</xdr:row>
      <xdr:rowOff>49062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65589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102535</xdr:rowOff>
    </xdr:from>
    <xdr:to>
      <xdr:col>67</xdr:col>
      <xdr:colOff>101600</xdr:colOff>
      <xdr:row>95</xdr:row>
      <xdr:rowOff>32685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49212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99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総務費については、特別定額給付金の皆減により、住民一人当たり</a:t>
          </a:r>
          <a:r>
            <a:rPr lang="en-US" altLang="ja-JP" sz="1100">
              <a:solidFill>
                <a:schemeClr val="dk1"/>
              </a:solidFill>
              <a:effectLst/>
              <a:latin typeface="+mn-lt"/>
              <a:ea typeface="+mn-ea"/>
              <a:cs typeface="+mn-cs"/>
            </a:rPr>
            <a:t>61,294</a:t>
          </a:r>
          <a:r>
            <a:rPr lang="ja-JP" altLang="ja-JP" sz="1100">
              <a:solidFill>
                <a:schemeClr val="dk1"/>
              </a:solidFill>
              <a:effectLst/>
              <a:latin typeface="+mn-lt"/>
              <a:ea typeface="+mn-ea"/>
              <a:cs typeface="+mn-cs"/>
            </a:rPr>
            <a:t>円と前年度より</a:t>
          </a:r>
          <a:r>
            <a:rPr lang="en-US" altLang="ja-JP" sz="1100">
              <a:solidFill>
                <a:schemeClr val="dk1"/>
              </a:solidFill>
              <a:effectLst/>
              <a:latin typeface="+mn-lt"/>
              <a:ea typeface="+mn-ea"/>
              <a:cs typeface="+mn-cs"/>
            </a:rPr>
            <a:t>87,899</a:t>
          </a:r>
          <a:r>
            <a:rPr lang="ja-JP" altLang="ja-JP" sz="1100">
              <a:solidFill>
                <a:schemeClr val="dk1"/>
              </a:solidFill>
              <a:effectLst/>
              <a:latin typeface="+mn-lt"/>
              <a:ea typeface="+mn-ea"/>
              <a:cs typeface="+mn-cs"/>
            </a:rPr>
            <a:t>円の減となっている。民生費では、子育て世帯臨時特別給付金、障害児給付費、訓練等給付費、保育実施費やこども医療費助成費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で増となり、住民一人当たり</a:t>
          </a:r>
          <a:r>
            <a:rPr lang="en-US" altLang="ja-JP" sz="1100">
              <a:solidFill>
                <a:schemeClr val="dk1"/>
              </a:solidFill>
              <a:effectLst/>
              <a:latin typeface="+mn-lt"/>
              <a:ea typeface="+mn-ea"/>
              <a:cs typeface="+mn-cs"/>
            </a:rPr>
            <a:t>202,691</a:t>
          </a:r>
          <a:r>
            <a:rPr lang="ja-JP" altLang="ja-JP" sz="1100">
              <a:solidFill>
                <a:schemeClr val="dk1"/>
              </a:solidFill>
              <a:effectLst/>
              <a:latin typeface="+mn-lt"/>
              <a:ea typeface="+mn-ea"/>
              <a:cs typeface="+mn-cs"/>
            </a:rPr>
            <a:t>円となり、</a:t>
          </a:r>
          <a:r>
            <a:rPr lang="en-US" altLang="ja-JP" sz="1100">
              <a:solidFill>
                <a:schemeClr val="dk1"/>
              </a:solidFill>
              <a:effectLst/>
              <a:latin typeface="+mn-lt"/>
              <a:ea typeface="+mn-ea"/>
              <a:cs typeface="+mn-cs"/>
            </a:rPr>
            <a:t>18,758</a:t>
          </a:r>
          <a:r>
            <a:rPr lang="ja-JP" altLang="ja-JP" sz="1100">
              <a:solidFill>
                <a:schemeClr val="dk1"/>
              </a:solidFill>
              <a:effectLst/>
              <a:latin typeface="+mn-lt"/>
              <a:ea typeface="+mn-ea"/>
              <a:cs typeface="+mn-cs"/>
            </a:rPr>
            <a:t>円の増となっている。商工費では、観光振興推進事業費、旧よしのや依緑園別荘整備費等の増により、住民一人当たり</a:t>
          </a:r>
          <a:r>
            <a:rPr lang="en-US" altLang="ja-JP" sz="1100">
              <a:solidFill>
                <a:schemeClr val="dk1"/>
              </a:solidFill>
              <a:effectLst/>
              <a:latin typeface="+mn-lt"/>
              <a:ea typeface="+mn-ea"/>
              <a:cs typeface="+mn-cs"/>
            </a:rPr>
            <a:t>35,578</a:t>
          </a:r>
          <a:r>
            <a:rPr lang="ja-JP" altLang="ja-JP" sz="1100">
              <a:solidFill>
                <a:schemeClr val="dk1"/>
              </a:solidFill>
              <a:effectLst/>
              <a:latin typeface="+mn-lt"/>
              <a:ea typeface="+mn-ea"/>
              <a:cs typeface="+mn-cs"/>
            </a:rPr>
            <a:t>円となり、</a:t>
          </a:r>
          <a:r>
            <a:rPr lang="en-US" altLang="ja-JP" sz="1100">
              <a:solidFill>
                <a:schemeClr val="dk1"/>
              </a:solidFill>
              <a:effectLst/>
              <a:latin typeface="+mn-lt"/>
              <a:ea typeface="+mn-ea"/>
              <a:cs typeface="+mn-cs"/>
            </a:rPr>
            <a:t>6,398</a:t>
          </a:r>
          <a:r>
            <a:rPr lang="ja-JP" altLang="ja-JP" sz="1100">
              <a:solidFill>
                <a:schemeClr val="dk1"/>
              </a:solidFill>
              <a:effectLst/>
              <a:latin typeface="+mn-lt"/>
              <a:ea typeface="+mn-ea"/>
              <a:cs typeface="+mn-cs"/>
            </a:rPr>
            <a:t>円の増となっている。教育費では、校舎等整備費、文化会館整備事業費の減、陸上競技場整備費の皆減等により、住民一人当たり</a:t>
          </a:r>
          <a:r>
            <a:rPr lang="en-US" altLang="ja-JP" sz="1100">
              <a:solidFill>
                <a:schemeClr val="dk1"/>
              </a:solidFill>
              <a:effectLst/>
              <a:latin typeface="+mn-lt"/>
              <a:ea typeface="+mn-ea"/>
              <a:cs typeface="+mn-cs"/>
            </a:rPr>
            <a:t>45,145</a:t>
          </a:r>
          <a:r>
            <a:rPr lang="ja-JP" altLang="ja-JP" sz="1100">
              <a:solidFill>
                <a:schemeClr val="dk1"/>
              </a:solidFill>
              <a:effectLst/>
              <a:latin typeface="+mn-lt"/>
              <a:ea typeface="+mn-ea"/>
              <a:cs typeface="+mn-cs"/>
            </a:rPr>
            <a:t>円となり、</a:t>
          </a:r>
          <a:r>
            <a:rPr lang="en-US" altLang="ja-JP" sz="1100">
              <a:solidFill>
                <a:schemeClr val="dk1"/>
              </a:solidFill>
              <a:effectLst/>
              <a:latin typeface="+mn-lt"/>
              <a:ea typeface="+mn-ea"/>
              <a:cs typeface="+mn-cs"/>
            </a:rPr>
            <a:t>7,503</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a:t>
          </a:r>
        </a:p>
        <a:p>
          <a:r>
            <a:rPr lang="ja-JP" altLang="ja-JP" sz="1100">
              <a:solidFill>
                <a:schemeClr val="dk1"/>
              </a:solidFill>
              <a:effectLst/>
              <a:latin typeface="+mn-lt"/>
              <a:ea typeface="+mn-ea"/>
              <a:cs typeface="+mn-cs"/>
            </a:rPr>
            <a:t>公債費については、平成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年度に起債した臨時財政対策債の元金償還が開始</a:t>
          </a:r>
          <a:r>
            <a:rPr lang="ja-JP" altLang="en-US" sz="1100">
              <a:solidFill>
                <a:schemeClr val="dk1"/>
              </a:solidFill>
              <a:effectLst/>
              <a:latin typeface="+mn-lt"/>
              <a:ea typeface="+mn-ea"/>
              <a:cs typeface="+mn-cs"/>
            </a:rPr>
            <a:t>される</a:t>
          </a:r>
          <a:r>
            <a:rPr lang="ja-JP" altLang="ja-JP" sz="1100">
              <a:solidFill>
                <a:schemeClr val="dk1"/>
              </a:solidFill>
              <a:effectLst/>
              <a:latin typeface="+mn-lt"/>
              <a:ea typeface="+mn-ea"/>
              <a:cs typeface="+mn-cs"/>
            </a:rPr>
            <a:t>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58,771</a:t>
          </a:r>
          <a:r>
            <a:rPr lang="ja-JP" altLang="ja-JP" sz="1100">
              <a:solidFill>
                <a:schemeClr val="dk1"/>
              </a:solidFill>
              <a:effectLst/>
              <a:latin typeface="+mn-lt"/>
              <a:ea typeface="+mn-ea"/>
              <a:cs typeface="+mn-cs"/>
            </a:rPr>
            <a:t>円と</a:t>
          </a:r>
          <a:r>
            <a:rPr lang="ja-JP" altLang="en-US" sz="1100">
              <a:solidFill>
                <a:schemeClr val="dk1"/>
              </a:solidFill>
              <a:effectLst/>
              <a:latin typeface="+mn-lt"/>
              <a:ea typeface="+mn-ea"/>
              <a:cs typeface="+mn-cs"/>
            </a:rPr>
            <a:t>増え</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前年度と比べて</a:t>
          </a:r>
          <a:r>
            <a:rPr lang="en-US" altLang="ja-JP" sz="1100">
              <a:solidFill>
                <a:schemeClr val="dk1"/>
              </a:solidFill>
              <a:effectLst/>
              <a:latin typeface="+mn-lt"/>
              <a:ea typeface="+mn-ea"/>
              <a:cs typeface="+mn-cs"/>
            </a:rPr>
            <a:t>7,000</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歳入面では、市税の減収補填や新型コロナウイルス感染症対策事業などに係る財政調整基金からの繰入等により繰入金が増加した。</a:t>
          </a:r>
          <a:endParaRPr kumimoji="1" lang="en-US" altLang="ja-JP" sz="1100">
            <a:latin typeface="+mn-ea"/>
            <a:ea typeface="+mn-ea"/>
          </a:endParaRPr>
        </a:p>
        <a:p>
          <a:r>
            <a:rPr kumimoji="1" lang="ja-JP" altLang="en-US" sz="1100">
              <a:latin typeface="+mn-ea"/>
              <a:ea typeface="+mn-ea"/>
            </a:rPr>
            <a:t>　歳出面では、新型コロナウイルス感染症の影響のため事業が未執行となったものがあったほか、入札差金の執行凍結、経常的な歳出削減の取り組みなどにより、歳出が抑えられた。結果として実質収支は黒字を維持している。</a:t>
          </a:r>
          <a:endParaRPr kumimoji="1" lang="en-US" altLang="ja-JP" sz="1100">
            <a:latin typeface="+mn-ea"/>
            <a:ea typeface="+mn-ea"/>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財政調整基金残高については、実質収支額の一部を基金に積み立てているが、年度間の財政調整のため取り崩しを行ったため、残高は減少している。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今後とも、将来の財政需要に備えた財政運営に努める。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黒字額は、主に一般会計、介護保険特別会計の実質黒字額、病院事業会計、水道事業会計、下水道事業会計の資金剰余額で構成している。</a:t>
          </a:r>
          <a:endParaRPr kumimoji="1" lang="en-US" altLang="ja-JP" sz="1100">
            <a:latin typeface="+mn-ea"/>
            <a:ea typeface="+mn-ea"/>
          </a:endParaRPr>
        </a:p>
        <a:p>
          <a:r>
            <a:rPr kumimoji="1" lang="ja-JP" altLang="en-US" sz="1100">
              <a:solidFill>
                <a:schemeClr val="dk1"/>
              </a:solidFill>
              <a:effectLst/>
              <a:latin typeface="+mn-ea"/>
              <a:ea typeface="+mn-ea"/>
              <a:cs typeface="+mn-cs"/>
            </a:rPr>
            <a:t>　一般会計については、</a:t>
          </a:r>
          <a:r>
            <a:rPr kumimoji="1" lang="ja-JP" altLang="ja-JP" sz="1100">
              <a:solidFill>
                <a:schemeClr val="dk1"/>
              </a:solidFill>
              <a:effectLst/>
              <a:latin typeface="+mn-ea"/>
              <a:ea typeface="+mn-ea"/>
              <a:cs typeface="+mn-cs"/>
            </a:rPr>
            <a:t>歳入面</a:t>
          </a:r>
          <a:r>
            <a:rPr kumimoji="1" lang="ja-JP" altLang="en-US" sz="1100">
              <a:solidFill>
                <a:schemeClr val="dk1"/>
              </a:solidFill>
              <a:effectLst/>
              <a:latin typeface="+mn-ea"/>
              <a:ea typeface="+mn-ea"/>
              <a:cs typeface="+mn-cs"/>
            </a:rPr>
            <a:t>では</a:t>
          </a:r>
          <a:r>
            <a:rPr kumimoji="1" lang="ja-JP" altLang="ja-JP" sz="1100">
              <a:solidFill>
                <a:schemeClr val="dk1"/>
              </a:solidFill>
              <a:effectLst/>
              <a:latin typeface="+mn-ea"/>
              <a:ea typeface="+mn-ea"/>
              <a:cs typeface="+mn-cs"/>
            </a:rPr>
            <a:t>、市税の減収補填や新型コロナウイルス感染症対策事業などに係る財政調整基金からの繰入等により繰入金が増加した。歳出面では、新型コロナウイルス感染症の影響のため事業が未執行となったものがあったほか、入札差金の執行凍結、経常的な歳出削減の取り組みなどにより、歳出が抑えられた。結果として実質収支は黒字を維持している。</a:t>
          </a:r>
          <a:endParaRPr lang="ja-JP" altLang="ja-JP" sz="1100">
            <a:effectLst/>
            <a:latin typeface="+mn-ea"/>
            <a:ea typeface="+mn-ea"/>
          </a:endParaRPr>
        </a:p>
        <a:p>
          <a:r>
            <a:rPr kumimoji="1" lang="ja-JP" altLang="en-US" sz="1100">
              <a:latin typeface="+mn-ea"/>
              <a:ea typeface="+mn-ea"/>
            </a:rPr>
            <a:t>　介護保険特別会計では、令和</a:t>
          </a:r>
          <a:r>
            <a:rPr kumimoji="1" lang="en-US" altLang="ja-JP" sz="1100">
              <a:latin typeface="+mn-ea"/>
              <a:ea typeface="+mn-ea"/>
            </a:rPr>
            <a:t>3</a:t>
          </a:r>
          <a:r>
            <a:rPr kumimoji="1" lang="ja-JP" altLang="en-US" sz="1100">
              <a:latin typeface="+mn-ea"/>
              <a:ea typeface="+mn-ea"/>
            </a:rPr>
            <a:t>年度歳入において介護保険料収入では保険料基準額の改定等により、全体として前年度比</a:t>
          </a:r>
          <a:r>
            <a:rPr kumimoji="1" lang="en-US" altLang="ja-JP" sz="1100">
              <a:latin typeface="+mn-ea"/>
              <a:ea typeface="+mn-ea"/>
            </a:rPr>
            <a:t>1.1%</a:t>
          </a:r>
          <a:r>
            <a:rPr kumimoji="1" lang="ja-JP" altLang="en-US" sz="1100">
              <a:latin typeface="+mn-ea"/>
              <a:ea typeface="+mn-ea"/>
            </a:rPr>
            <a:t>の増、歳出では、保険給付費はほぼ横ばいとなり、コロナ禍の影響も相まって前年度から全体として歳入増、歳出減の状況となっており、実質収支は黒字となっている。</a:t>
          </a:r>
          <a:endParaRPr kumimoji="1" lang="en-US" altLang="ja-JP" sz="1100">
            <a:latin typeface="+mn-ea"/>
            <a:ea typeface="+mn-ea"/>
          </a:endParaRPr>
        </a:p>
        <a:p>
          <a:r>
            <a:rPr kumimoji="1" lang="ja-JP" altLang="en-US" sz="1100">
              <a:latin typeface="+mn-ea"/>
              <a:ea typeface="+mn-ea"/>
            </a:rPr>
            <a:t>　病院事業会計、水道事業会計及び下水道事業会計では、</a:t>
          </a:r>
          <a:r>
            <a:rPr kumimoji="1" lang="ja-JP" altLang="en-US" sz="1100">
              <a:solidFill>
                <a:schemeClr val="tx1"/>
              </a:solidFill>
              <a:latin typeface="+mn-ea"/>
              <a:ea typeface="+mn-ea"/>
            </a:rPr>
            <a:t>現金及び預金等の流動資産が、未払い金等の流動負債を上回っているため、資金剰余額を計上している。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赤字額は、平成</a:t>
          </a:r>
          <a:r>
            <a:rPr kumimoji="1" lang="en-US" altLang="ja-JP" sz="1100">
              <a:solidFill>
                <a:schemeClr val="tx1"/>
              </a:solidFill>
              <a:latin typeface="+mn-ea"/>
              <a:ea typeface="+mn-ea"/>
            </a:rPr>
            <a:t>22</a:t>
          </a:r>
          <a:r>
            <a:rPr kumimoji="1" lang="ja-JP" altLang="en-US" sz="1100">
              <a:solidFill>
                <a:schemeClr val="tx1"/>
              </a:solidFill>
              <a:latin typeface="+mn-ea"/>
              <a:ea typeface="+mn-ea"/>
            </a:rPr>
            <a:t>年度以降、すべての会計で黒字、歳入歳出同額または資金不足無しとなっている。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　今後も各会計の健全性を高め、全会計を通じてバランスの取れた財政運営に努める。</a:t>
          </a:r>
          <a:endParaRPr kumimoji="1" lang="en-US" altLang="ja-JP" sz="1100">
            <a:solidFill>
              <a:schemeClr val="tx1"/>
            </a:solidFill>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27096;&#24335;&#22238;&#31572;&#12304;&#36001;&#25919;&#29366;&#27841;&#36039;&#26009;&#38598;&#12305;_172065_&#21152;&#36032;&#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66.400000000000006</v>
          </cell>
          <cell r="BX51">
            <v>65.400000000000006</v>
          </cell>
          <cell r="CF51">
            <v>72.599999999999994</v>
          </cell>
          <cell r="CN51">
            <v>92.7</v>
          </cell>
          <cell r="CV51">
            <v>96.6</v>
          </cell>
        </row>
        <row r="53">
          <cell r="BP53">
            <v>61.4</v>
          </cell>
          <cell r="BX53">
            <v>62.9</v>
          </cell>
          <cell r="CF53">
            <v>68.400000000000006</v>
          </cell>
          <cell r="CN53">
            <v>70.5</v>
          </cell>
          <cell r="CV53">
            <v>68.5</v>
          </cell>
        </row>
        <row r="55">
          <cell r="AN55" t="str">
            <v>類似団体内平均値</v>
          </cell>
          <cell r="BP55">
            <v>31.3</v>
          </cell>
          <cell r="BX55">
            <v>25.3</v>
          </cell>
          <cell r="CF55">
            <v>25.5</v>
          </cell>
          <cell r="CN55">
            <v>25.1</v>
          </cell>
          <cell r="CV55">
            <v>18</v>
          </cell>
        </row>
        <row r="57">
          <cell r="BP57">
            <v>58.4</v>
          </cell>
          <cell r="BX57">
            <v>59.7</v>
          </cell>
          <cell r="CF57">
            <v>60.9</v>
          </cell>
          <cell r="CN57">
            <v>61</v>
          </cell>
          <cell r="CV57">
            <v>62.4</v>
          </cell>
        </row>
        <row r="72">
          <cell r="BP72" t="str">
            <v>H29</v>
          </cell>
          <cell r="BX72" t="str">
            <v>H30</v>
          </cell>
          <cell r="CF72" t="str">
            <v>R01</v>
          </cell>
          <cell r="CN72" t="str">
            <v>R02</v>
          </cell>
          <cell r="CV72" t="str">
            <v>R03</v>
          </cell>
        </row>
        <row r="73">
          <cell r="AN73" t="str">
            <v>当該団体値</v>
          </cell>
          <cell r="BP73">
            <v>66.400000000000006</v>
          </cell>
          <cell r="BX73">
            <v>65.400000000000006</v>
          </cell>
          <cell r="CF73">
            <v>72.599999999999994</v>
          </cell>
          <cell r="CN73">
            <v>92.7</v>
          </cell>
          <cell r="CV73">
            <v>96.6</v>
          </cell>
        </row>
        <row r="75">
          <cell r="BP75">
            <v>8.1</v>
          </cell>
          <cell r="BX75">
            <v>8.3000000000000007</v>
          </cell>
          <cell r="CF75">
            <v>8.5</v>
          </cell>
          <cell r="CN75">
            <v>8.6999999999999993</v>
          </cell>
          <cell r="CV75">
            <v>9.1</v>
          </cell>
        </row>
        <row r="77">
          <cell r="AN77" t="str">
            <v>類似団体内平均値</v>
          </cell>
          <cell r="BP77">
            <v>31.3</v>
          </cell>
          <cell r="BX77">
            <v>25.3</v>
          </cell>
          <cell r="CF77">
            <v>25.5</v>
          </cell>
          <cell r="CN77">
            <v>25.1</v>
          </cell>
          <cell r="CV77">
            <v>18</v>
          </cell>
        </row>
        <row r="79">
          <cell r="BP79">
            <v>7.2</v>
          </cell>
          <cell r="BX79">
            <v>6.9</v>
          </cell>
          <cell r="CF79">
            <v>6.6</v>
          </cell>
          <cell r="CN79">
            <v>6.4</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80</v>
      </c>
      <c r="C2" s="179"/>
      <c r="D2" s="180"/>
    </row>
    <row r="3" spans="1:119" ht="18.75" customHeight="1" thickBot="1" x14ac:dyDescent="0.2">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38582530</v>
      </c>
      <c r="BO4" s="375"/>
      <c r="BP4" s="375"/>
      <c r="BQ4" s="375"/>
      <c r="BR4" s="375"/>
      <c r="BS4" s="375"/>
      <c r="BT4" s="375"/>
      <c r="BU4" s="376"/>
      <c r="BV4" s="374">
        <v>43085318</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5.7</v>
      </c>
      <c r="CU4" s="381"/>
      <c r="CV4" s="381"/>
      <c r="CW4" s="381"/>
      <c r="CX4" s="381"/>
      <c r="CY4" s="381"/>
      <c r="CZ4" s="381"/>
      <c r="DA4" s="382"/>
      <c r="DB4" s="380">
        <v>4.4000000000000004</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37244953</v>
      </c>
      <c r="BO5" s="412"/>
      <c r="BP5" s="412"/>
      <c r="BQ5" s="412"/>
      <c r="BR5" s="412"/>
      <c r="BS5" s="412"/>
      <c r="BT5" s="412"/>
      <c r="BU5" s="413"/>
      <c r="BV5" s="411">
        <v>42072046</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89.2</v>
      </c>
      <c r="CU5" s="409"/>
      <c r="CV5" s="409"/>
      <c r="CW5" s="409"/>
      <c r="CX5" s="409"/>
      <c r="CY5" s="409"/>
      <c r="CZ5" s="409"/>
      <c r="DA5" s="410"/>
      <c r="DB5" s="408">
        <v>94.3</v>
      </c>
      <c r="DC5" s="409"/>
      <c r="DD5" s="409"/>
      <c r="DE5" s="409"/>
      <c r="DF5" s="409"/>
      <c r="DG5" s="409"/>
      <c r="DH5" s="409"/>
      <c r="DI5" s="410"/>
    </row>
    <row r="6" spans="1:119" ht="18.75" customHeight="1" x14ac:dyDescent="0.15">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93</v>
      </c>
      <c r="AV6" s="444"/>
      <c r="AW6" s="444"/>
      <c r="AX6" s="444"/>
      <c r="AY6" s="445" t="s">
        <v>101</v>
      </c>
      <c r="AZ6" s="446"/>
      <c r="BA6" s="446"/>
      <c r="BB6" s="446"/>
      <c r="BC6" s="446"/>
      <c r="BD6" s="446"/>
      <c r="BE6" s="446"/>
      <c r="BF6" s="446"/>
      <c r="BG6" s="446"/>
      <c r="BH6" s="446"/>
      <c r="BI6" s="446"/>
      <c r="BJ6" s="446"/>
      <c r="BK6" s="446"/>
      <c r="BL6" s="446"/>
      <c r="BM6" s="447"/>
      <c r="BN6" s="411">
        <v>1337577</v>
      </c>
      <c r="BO6" s="412"/>
      <c r="BP6" s="412"/>
      <c r="BQ6" s="412"/>
      <c r="BR6" s="412"/>
      <c r="BS6" s="412"/>
      <c r="BT6" s="412"/>
      <c r="BU6" s="413"/>
      <c r="BV6" s="411">
        <v>1013272</v>
      </c>
      <c r="BW6" s="412"/>
      <c r="BX6" s="412"/>
      <c r="BY6" s="412"/>
      <c r="BZ6" s="412"/>
      <c r="CA6" s="412"/>
      <c r="CB6" s="412"/>
      <c r="CC6" s="413"/>
      <c r="CD6" s="414" t="s">
        <v>102</v>
      </c>
      <c r="CE6" s="415"/>
      <c r="CF6" s="415"/>
      <c r="CG6" s="415"/>
      <c r="CH6" s="415"/>
      <c r="CI6" s="415"/>
      <c r="CJ6" s="415"/>
      <c r="CK6" s="415"/>
      <c r="CL6" s="415"/>
      <c r="CM6" s="415"/>
      <c r="CN6" s="415"/>
      <c r="CO6" s="415"/>
      <c r="CP6" s="415"/>
      <c r="CQ6" s="415"/>
      <c r="CR6" s="415"/>
      <c r="CS6" s="416"/>
      <c r="CT6" s="448">
        <v>94.9</v>
      </c>
      <c r="CU6" s="449"/>
      <c r="CV6" s="449"/>
      <c r="CW6" s="449"/>
      <c r="CX6" s="449"/>
      <c r="CY6" s="449"/>
      <c r="CZ6" s="449"/>
      <c r="DA6" s="450"/>
      <c r="DB6" s="448">
        <v>100.5</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103</v>
      </c>
      <c r="AN7" s="441"/>
      <c r="AO7" s="441"/>
      <c r="AP7" s="441"/>
      <c r="AQ7" s="441"/>
      <c r="AR7" s="441"/>
      <c r="AS7" s="441"/>
      <c r="AT7" s="442"/>
      <c r="AU7" s="443" t="s">
        <v>104</v>
      </c>
      <c r="AV7" s="444"/>
      <c r="AW7" s="444"/>
      <c r="AX7" s="444"/>
      <c r="AY7" s="445" t="s">
        <v>105</v>
      </c>
      <c r="AZ7" s="446"/>
      <c r="BA7" s="446"/>
      <c r="BB7" s="446"/>
      <c r="BC7" s="446"/>
      <c r="BD7" s="446"/>
      <c r="BE7" s="446"/>
      <c r="BF7" s="446"/>
      <c r="BG7" s="446"/>
      <c r="BH7" s="446"/>
      <c r="BI7" s="446"/>
      <c r="BJ7" s="446"/>
      <c r="BK7" s="446"/>
      <c r="BL7" s="446"/>
      <c r="BM7" s="447"/>
      <c r="BN7" s="411">
        <v>281477</v>
      </c>
      <c r="BO7" s="412"/>
      <c r="BP7" s="412"/>
      <c r="BQ7" s="412"/>
      <c r="BR7" s="412"/>
      <c r="BS7" s="412"/>
      <c r="BT7" s="412"/>
      <c r="BU7" s="413"/>
      <c r="BV7" s="411">
        <v>220902</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18632384</v>
      </c>
      <c r="CU7" s="412"/>
      <c r="CV7" s="412"/>
      <c r="CW7" s="412"/>
      <c r="CX7" s="412"/>
      <c r="CY7" s="412"/>
      <c r="CZ7" s="412"/>
      <c r="DA7" s="413"/>
      <c r="DB7" s="411">
        <v>18098961</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1056100</v>
      </c>
      <c r="BO8" s="412"/>
      <c r="BP8" s="412"/>
      <c r="BQ8" s="412"/>
      <c r="BR8" s="412"/>
      <c r="BS8" s="412"/>
      <c r="BT8" s="412"/>
      <c r="BU8" s="413"/>
      <c r="BV8" s="411">
        <v>792370</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0.56999999999999995</v>
      </c>
      <c r="CU8" s="452"/>
      <c r="CV8" s="452"/>
      <c r="CW8" s="452"/>
      <c r="CX8" s="452"/>
      <c r="CY8" s="452"/>
      <c r="CZ8" s="452"/>
      <c r="DA8" s="453"/>
      <c r="DB8" s="451">
        <v>0.57999999999999996</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63220</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263730</v>
      </c>
      <c r="BO9" s="412"/>
      <c r="BP9" s="412"/>
      <c r="BQ9" s="412"/>
      <c r="BR9" s="412"/>
      <c r="BS9" s="412"/>
      <c r="BT9" s="412"/>
      <c r="BU9" s="413"/>
      <c r="BV9" s="411">
        <v>131985</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13.8</v>
      </c>
      <c r="CU9" s="409"/>
      <c r="CV9" s="409"/>
      <c r="CW9" s="409"/>
      <c r="CX9" s="409"/>
      <c r="CY9" s="409"/>
      <c r="CZ9" s="409"/>
      <c r="DA9" s="410"/>
      <c r="DB9" s="408">
        <v>14.4</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67186</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115</v>
      </c>
      <c r="AV10" s="444"/>
      <c r="AW10" s="444"/>
      <c r="AX10" s="444"/>
      <c r="AY10" s="445" t="s">
        <v>120</v>
      </c>
      <c r="AZ10" s="446"/>
      <c r="BA10" s="446"/>
      <c r="BB10" s="446"/>
      <c r="BC10" s="446"/>
      <c r="BD10" s="446"/>
      <c r="BE10" s="446"/>
      <c r="BF10" s="446"/>
      <c r="BG10" s="446"/>
      <c r="BH10" s="446"/>
      <c r="BI10" s="446"/>
      <c r="BJ10" s="446"/>
      <c r="BK10" s="446"/>
      <c r="BL10" s="446"/>
      <c r="BM10" s="447"/>
      <c r="BN10" s="411">
        <v>516</v>
      </c>
      <c r="BO10" s="412"/>
      <c r="BP10" s="412"/>
      <c r="BQ10" s="412"/>
      <c r="BR10" s="412"/>
      <c r="BS10" s="412"/>
      <c r="BT10" s="412"/>
      <c r="BU10" s="413"/>
      <c r="BV10" s="411">
        <v>823</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115</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127</v>
      </c>
      <c r="DC11" s="452"/>
      <c r="DD11" s="452"/>
      <c r="DE11" s="452"/>
      <c r="DF11" s="452"/>
      <c r="DG11" s="452"/>
      <c r="DH11" s="452"/>
      <c r="DI11" s="453"/>
    </row>
    <row r="12" spans="1:119" ht="18.75" customHeight="1" x14ac:dyDescent="0.15">
      <c r="A12" s="178"/>
      <c r="B12" s="471" t="s">
        <v>128</v>
      </c>
      <c r="C12" s="472"/>
      <c r="D12" s="472"/>
      <c r="E12" s="472"/>
      <c r="F12" s="472"/>
      <c r="G12" s="472"/>
      <c r="H12" s="472"/>
      <c r="I12" s="472"/>
      <c r="J12" s="472"/>
      <c r="K12" s="473"/>
      <c r="L12" s="480" t="s">
        <v>129</v>
      </c>
      <c r="M12" s="481"/>
      <c r="N12" s="481"/>
      <c r="O12" s="481"/>
      <c r="P12" s="481"/>
      <c r="Q12" s="482"/>
      <c r="R12" s="483">
        <v>64276</v>
      </c>
      <c r="S12" s="484"/>
      <c r="T12" s="484"/>
      <c r="U12" s="484"/>
      <c r="V12" s="485"/>
      <c r="W12" s="486" t="s">
        <v>1</v>
      </c>
      <c r="X12" s="444"/>
      <c r="Y12" s="444"/>
      <c r="Z12" s="444"/>
      <c r="AA12" s="444"/>
      <c r="AB12" s="487"/>
      <c r="AC12" s="488" t="s">
        <v>130</v>
      </c>
      <c r="AD12" s="489"/>
      <c r="AE12" s="489"/>
      <c r="AF12" s="489"/>
      <c r="AG12" s="490"/>
      <c r="AH12" s="488" t="s">
        <v>131</v>
      </c>
      <c r="AI12" s="489"/>
      <c r="AJ12" s="489"/>
      <c r="AK12" s="489"/>
      <c r="AL12" s="491"/>
      <c r="AM12" s="440" t="s">
        <v>132</v>
      </c>
      <c r="AN12" s="441"/>
      <c r="AO12" s="441"/>
      <c r="AP12" s="441"/>
      <c r="AQ12" s="441"/>
      <c r="AR12" s="441"/>
      <c r="AS12" s="441"/>
      <c r="AT12" s="442"/>
      <c r="AU12" s="443" t="s">
        <v>115</v>
      </c>
      <c r="AV12" s="444"/>
      <c r="AW12" s="444"/>
      <c r="AX12" s="444"/>
      <c r="AY12" s="445" t="s">
        <v>133</v>
      </c>
      <c r="AZ12" s="446"/>
      <c r="BA12" s="446"/>
      <c r="BB12" s="446"/>
      <c r="BC12" s="446"/>
      <c r="BD12" s="446"/>
      <c r="BE12" s="446"/>
      <c r="BF12" s="446"/>
      <c r="BG12" s="446"/>
      <c r="BH12" s="446"/>
      <c r="BI12" s="446"/>
      <c r="BJ12" s="446"/>
      <c r="BK12" s="446"/>
      <c r="BL12" s="446"/>
      <c r="BM12" s="447"/>
      <c r="BN12" s="411">
        <v>845000</v>
      </c>
      <c r="BO12" s="412"/>
      <c r="BP12" s="412"/>
      <c r="BQ12" s="412"/>
      <c r="BR12" s="412"/>
      <c r="BS12" s="412"/>
      <c r="BT12" s="412"/>
      <c r="BU12" s="413"/>
      <c r="BV12" s="411">
        <v>1070000</v>
      </c>
      <c r="BW12" s="412"/>
      <c r="BX12" s="412"/>
      <c r="BY12" s="412"/>
      <c r="BZ12" s="412"/>
      <c r="CA12" s="412"/>
      <c r="CB12" s="412"/>
      <c r="CC12" s="413"/>
      <c r="CD12" s="414" t="s">
        <v>134</v>
      </c>
      <c r="CE12" s="415"/>
      <c r="CF12" s="415"/>
      <c r="CG12" s="415"/>
      <c r="CH12" s="415"/>
      <c r="CI12" s="415"/>
      <c r="CJ12" s="415"/>
      <c r="CK12" s="415"/>
      <c r="CL12" s="415"/>
      <c r="CM12" s="415"/>
      <c r="CN12" s="415"/>
      <c r="CO12" s="415"/>
      <c r="CP12" s="415"/>
      <c r="CQ12" s="415"/>
      <c r="CR12" s="415"/>
      <c r="CS12" s="416"/>
      <c r="CT12" s="451" t="s">
        <v>127</v>
      </c>
      <c r="CU12" s="452"/>
      <c r="CV12" s="452"/>
      <c r="CW12" s="452"/>
      <c r="CX12" s="452"/>
      <c r="CY12" s="452"/>
      <c r="CZ12" s="452"/>
      <c r="DA12" s="453"/>
      <c r="DB12" s="451" t="s">
        <v>135</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136</v>
      </c>
      <c r="N13" s="503"/>
      <c r="O13" s="503"/>
      <c r="P13" s="503"/>
      <c r="Q13" s="504"/>
      <c r="R13" s="495">
        <v>63232</v>
      </c>
      <c r="S13" s="496"/>
      <c r="T13" s="496"/>
      <c r="U13" s="496"/>
      <c r="V13" s="497"/>
      <c r="W13" s="427" t="s">
        <v>137</v>
      </c>
      <c r="X13" s="428"/>
      <c r="Y13" s="428"/>
      <c r="Z13" s="428"/>
      <c r="AA13" s="428"/>
      <c r="AB13" s="418"/>
      <c r="AC13" s="462">
        <v>1102</v>
      </c>
      <c r="AD13" s="463"/>
      <c r="AE13" s="463"/>
      <c r="AF13" s="463"/>
      <c r="AG13" s="505"/>
      <c r="AH13" s="462">
        <v>1206</v>
      </c>
      <c r="AI13" s="463"/>
      <c r="AJ13" s="463"/>
      <c r="AK13" s="463"/>
      <c r="AL13" s="464"/>
      <c r="AM13" s="440" t="s">
        <v>138</v>
      </c>
      <c r="AN13" s="441"/>
      <c r="AO13" s="441"/>
      <c r="AP13" s="441"/>
      <c r="AQ13" s="441"/>
      <c r="AR13" s="441"/>
      <c r="AS13" s="441"/>
      <c r="AT13" s="442"/>
      <c r="AU13" s="443" t="s">
        <v>139</v>
      </c>
      <c r="AV13" s="444"/>
      <c r="AW13" s="444"/>
      <c r="AX13" s="444"/>
      <c r="AY13" s="445" t="s">
        <v>140</v>
      </c>
      <c r="AZ13" s="446"/>
      <c r="BA13" s="446"/>
      <c r="BB13" s="446"/>
      <c r="BC13" s="446"/>
      <c r="BD13" s="446"/>
      <c r="BE13" s="446"/>
      <c r="BF13" s="446"/>
      <c r="BG13" s="446"/>
      <c r="BH13" s="446"/>
      <c r="BI13" s="446"/>
      <c r="BJ13" s="446"/>
      <c r="BK13" s="446"/>
      <c r="BL13" s="446"/>
      <c r="BM13" s="447"/>
      <c r="BN13" s="411">
        <v>-580754</v>
      </c>
      <c r="BO13" s="412"/>
      <c r="BP13" s="412"/>
      <c r="BQ13" s="412"/>
      <c r="BR13" s="412"/>
      <c r="BS13" s="412"/>
      <c r="BT13" s="412"/>
      <c r="BU13" s="413"/>
      <c r="BV13" s="411">
        <v>-937192</v>
      </c>
      <c r="BW13" s="412"/>
      <c r="BX13" s="412"/>
      <c r="BY13" s="412"/>
      <c r="BZ13" s="412"/>
      <c r="CA13" s="412"/>
      <c r="CB13" s="412"/>
      <c r="CC13" s="413"/>
      <c r="CD13" s="414" t="s">
        <v>141</v>
      </c>
      <c r="CE13" s="415"/>
      <c r="CF13" s="415"/>
      <c r="CG13" s="415"/>
      <c r="CH13" s="415"/>
      <c r="CI13" s="415"/>
      <c r="CJ13" s="415"/>
      <c r="CK13" s="415"/>
      <c r="CL13" s="415"/>
      <c r="CM13" s="415"/>
      <c r="CN13" s="415"/>
      <c r="CO13" s="415"/>
      <c r="CP13" s="415"/>
      <c r="CQ13" s="415"/>
      <c r="CR13" s="415"/>
      <c r="CS13" s="416"/>
      <c r="CT13" s="408">
        <v>9.1</v>
      </c>
      <c r="CU13" s="409"/>
      <c r="CV13" s="409"/>
      <c r="CW13" s="409"/>
      <c r="CX13" s="409"/>
      <c r="CY13" s="409"/>
      <c r="CZ13" s="409"/>
      <c r="DA13" s="410"/>
      <c r="DB13" s="408">
        <v>8.6999999999999993</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142</v>
      </c>
      <c r="M14" s="493"/>
      <c r="N14" s="493"/>
      <c r="O14" s="493"/>
      <c r="P14" s="493"/>
      <c r="Q14" s="494"/>
      <c r="R14" s="495">
        <v>65307</v>
      </c>
      <c r="S14" s="496"/>
      <c r="T14" s="496"/>
      <c r="U14" s="496"/>
      <c r="V14" s="497"/>
      <c r="W14" s="401"/>
      <c r="X14" s="402"/>
      <c r="Y14" s="402"/>
      <c r="Z14" s="402"/>
      <c r="AA14" s="402"/>
      <c r="AB14" s="391"/>
      <c r="AC14" s="498">
        <v>3.5</v>
      </c>
      <c r="AD14" s="499"/>
      <c r="AE14" s="499"/>
      <c r="AF14" s="499"/>
      <c r="AG14" s="500"/>
      <c r="AH14" s="498">
        <v>3.6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143</v>
      </c>
      <c r="CE14" s="507"/>
      <c r="CF14" s="507"/>
      <c r="CG14" s="507"/>
      <c r="CH14" s="507"/>
      <c r="CI14" s="507"/>
      <c r="CJ14" s="507"/>
      <c r="CK14" s="507"/>
      <c r="CL14" s="507"/>
      <c r="CM14" s="507"/>
      <c r="CN14" s="507"/>
      <c r="CO14" s="507"/>
      <c r="CP14" s="507"/>
      <c r="CQ14" s="507"/>
      <c r="CR14" s="507"/>
      <c r="CS14" s="508"/>
      <c r="CT14" s="509">
        <v>96.6</v>
      </c>
      <c r="CU14" s="510"/>
      <c r="CV14" s="510"/>
      <c r="CW14" s="510"/>
      <c r="CX14" s="510"/>
      <c r="CY14" s="510"/>
      <c r="CZ14" s="510"/>
      <c r="DA14" s="511"/>
      <c r="DB14" s="509">
        <v>92.7</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144</v>
      </c>
      <c r="N15" s="503"/>
      <c r="O15" s="503"/>
      <c r="P15" s="503"/>
      <c r="Q15" s="504"/>
      <c r="R15" s="495">
        <v>64275</v>
      </c>
      <c r="S15" s="496"/>
      <c r="T15" s="496"/>
      <c r="U15" s="496"/>
      <c r="V15" s="497"/>
      <c r="W15" s="427" t="s">
        <v>145</v>
      </c>
      <c r="X15" s="428"/>
      <c r="Y15" s="428"/>
      <c r="Z15" s="428"/>
      <c r="AA15" s="428"/>
      <c r="AB15" s="418"/>
      <c r="AC15" s="462">
        <v>11570</v>
      </c>
      <c r="AD15" s="463"/>
      <c r="AE15" s="463"/>
      <c r="AF15" s="463"/>
      <c r="AG15" s="505"/>
      <c r="AH15" s="462">
        <v>12101</v>
      </c>
      <c r="AI15" s="463"/>
      <c r="AJ15" s="463"/>
      <c r="AK15" s="463"/>
      <c r="AL15" s="464"/>
      <c r="AM15" s="440"/>
      <c r="AN15" s="441"/>
      <c r="AO15" s="441"/>
      <c r="AP15" s="441"/>
      <c r="AQ15" s="441"/>
      <c r="AR15" s="441"/>
      <c r="AS15" s="441"/>
      <c r="AT15" s="442"/>
      <c r="AU15" s="443"/>
      <c r="AV15" s="444"/>
      <c r="AW15" s="444"/>
      <c r="AX15" s="444"/>
      <c r="AY15" s="371" t="s">
        <v>146</v>
      </c>
      <c r="AZ15" s="372"/>
      <c r="BA15" s="372"/>
      <c r="BB15" s="372"/>
      <c r="BC15" s="372"/>
      <c r="BD15" s="372"/>
      <c r="BE15" s="372"/>
      <c r="BF15" s="372"/>
      <c r="BG15" s="372"/>
      <c r="BH15" s="372"/>
      <c r="BI15" s="372"/>
      <c r="BJ15" s="372"/>
      <c r="BK15" s="372"/>
      <c r="BL15" s="372"/>
      <c r="BM15" s="373"/>
      <c r="BN15" s="374">
        <v>8288699</v>
      </c>
      <c r="BO15" s="375"/>
      <c r="BP15" s="375"/>
      <c r="BQ15" s="375"/>
      <c r="BR15" s="375"/>
      <c r="BS15" s="375"/>
      <c r="BT15" s="375"/>
      <c r="BU15" s="376"/>
      <c r="BV15" s="374">
        <v>8692942</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01"/>
      <c r="X16" s="402"/>
      <c r="Y16" s="402"/>
      <c r="Z16" s="402"/>
      <c r="AA16" s="402"/>
      <c r="AB16" s="391"/>
      <c r="AC16" s="498">
        <v>36.9</v>
      </c>
      <c r="AD16" s="499"/>
      <c r="AE16" s="499"/>
      <c r="AF16" s="499"/>
      <c r="AG16" s="500"/>
      <c r="AH16" s="498">
        <v>36.1</v>
      </c>
      <c r="AI16" s="499"/>
      <c r="AJ16" s="499"/>
      <c r="AK16" s="499"/>
      <c r="AL16" s="501"/>
      <c r="AM16" s="440"/>
      <c r="AN16" s="441"/>
      <c r="AO16" s="441"/>
      <c r="AP16" s="441"/>
      <c r="AQ16" s="441"/>
      <c r="AR16" s="441"/>
      <c r="AS16" s="441"/>
      <c r="AT16" s="442"/>
      <c r="AU16" s="443"/>
      <c r="AV16" s="444"/>
      <c r="AW16" s="444"/>
      <c r="AX16" s="444"/>
      <c r="AY16" s="445" t="s">
        <v>150</v>
      </c>
      <c r="AZ16" s="446"/>
      <c r="BA16" s="446"/>
      <c r="BB16" s="446"/>
      <c r="BC16" s="446"/>
      <c r="BD16" s="446"/>
      <c r="BE16" s="446"/>
      <c r="BF16" s="446"/>
      <c r="BG16" s="446"/>
      <c r="BH16" s="446"/>
      <c r="BI16" s="446"/>
      <c r="BJ16" s="446"/>
      <c r="BK16" s="446"/>
      <c r="BL16" s="446"/>
      <c r="BM16" s="447"/>
      <c r="BN16" s="411">
        <v>15310215</v>
      </c>
      <c r="BO16" s="412"/>
      <c r="BP16" s="412"/>
      <c r="BQ16" s="412"/>
      <c r="BR16" s="412"/>
      <c r="BS16" s="412"/>
      <c r="BT16" s="412"/>
      <c r="BU16" s="413"/>
      <c r="BV16" s="411">
        <v>14919229</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151</v>
      </c>
      <c r="N17" s="523"/>
      <c r="O17" s="523"/>
      <c r="P17" s="523"/>
      <c r="Q17" s="524"/>
      <c r="R17" s="517" t="s">
        <v>149</v>
      </c>
      <c r="S17" s="518"/>
      <c r="T17" s="518"/>
      <c r="U17" s="518"/>
      <c r="V17" s="519"/>
      <c r="W17" s="427" t="s">
        <v>152</v>
      </c>
      <c r="X17" s="428"/>
      <c r="Y17" s="428"/>
      <c r="Z17" s="428"/>
      <c r="AA17" s="428"/>
      <c r="AB17" s="418"/>
      <c r="AC17" s="462">
        <v>18652</v>
      </c>
      <c r="AD17" s="463"/>
      <c r="AE17" s="463"/>
      <c r="AF17" s="463"/>
      <c r="AG17" s="505"/>
      <c r="AH17" s="462">
        <v>20223</v>
      </c>
      <c r="AI17" s="463"/>
      <c r="AJ17" s="463"/>
      <c r="AK17" s="463"/>
      <c r="AL17" s="464"/>
      <c r="AM17" s="440"/>
      <c r="AN17" s="441"/>
      <c r="AO17" s="441"/>
      <c r="AP17" s="441"/>
      <c r="AQ17" s="441"/>
      <c r="AR17" s="441"/>
      <c r="AS17" s="441"/>
      <c r="AT17" s="442"/>
      <c r="AU17" s="443"/>
      <c r="AV17" s="444"/>
      <c r="AW17" s="444"/>
      <c r="AX17" s="444"/>
      <c r="AY17" s="445" t="s">
        <v>153</v>
      </c>
      <c r="AZ17" s="446"/>
      <c r="BA17" s="446"/>
      <c r="BB17" s="446"/>
      <c r="BC17" s="446"/>
      <c r="BD17" s="446"/>
      <c r="BE17" s="446"/>
      <c r="BF17" s="446"/>
      <c r="BG17" s="446"/>
      <c r="BH17" s="446"/>
      <c r="BI17" s="446"/>
      <c r="BJ17" s="446"/>
      <c r="BK17" s="446"/>
      <c r="BL17" s="446"/>
      <c r="BM17" s="447"/>
      <c r="BN17" s="411">
        <v>10449385</v>
      </c>
      <c r="BO17" s="412"/>
      <c r="BP17" s="412"/>
      <c r="BQ17" s="412"/>
      <c r="BR17" s="412"/>
      <c r="BS17" s="412"/>
      <c r="BT17" s="412"/>
      <c r="BU17" s="413"/>
      <c r="BV17" s="411">
        <v>10978274</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154</v>
      </c>
      <c r="C18" s="454"/>
      <c r="D18" s="454"/>
      <c r="E18" s="534"/>
      <c r="F18" s="534"/>
      <c r="G18" s="534"/>
      <c r="H18" s="534"/>
      <c r="I18" s="534"/>
      <c r="J18" s="534"/>
      <c r="K18" s="534"/>
      <c r="L18" s="535">
        <v>305.87</v>
      </c>
      <c r="M18" s="535"/>
      <c r="N18" s="535"/>
      <c r="O18" s="535"/>
      <c r="P18" s="535"/>
      <c r="Q18" s="535"/>
      <c r="R18" s="536"/>
      <c r="S18" s="536"/>
      <c r="T18" s="536"/>
      <c r="U18" s="536"/>
      <c r="V18" s="537"/>
      <c r="W18" s="429"/>
      <c r="X18" s="430"/>
      <c r="Y18" s="430"/>
      <c r="Z18" s="430"/>
      <c r="AA18" s="430"/>
      <c r="AB18" s="421"/>
      <c r="AC18" s="538">
        <v>59.5</v>
      </c>
      <c r="AD18" s="539"/>
      <c r="AE18" s="539"/>
      <c r="AF18" s="539"/>
      <c r="AG18" s="540"/>
      <c r="AH18" s="538">
        <v>60.3</v>
      </c>
      <c r="AI18" s="539"/>
      <c r="AJ18" s="539"/>
      <c r="AK18" s="539"/>
      <c r="AL18" s="541"/>
      <c r="AM18" s="440"/>
      <c r="AN18" s="441"/>
      <c r="AO18" s="441"/>
      <c r="AP18" s="441"/>
      <c r="AQ18" s="441"/>
      <c r="AR18" s="441"/>
      <c r="AS18" s="441"/>
      <c r="AT18" s="442"/>
      <c r="AU18" s="443"/>
      <c r="AV18" s="444"/>
      <c r="AW18" s="444"/>
      <c r="AX18" s="444"/>
      <c r="AY18" s="445" t="s">
        <v>155</v>
      </c>
      <c r="AZ18" s="446"/>
      <c r="BA18" s="446"/>
      <c r="BB18" s="446"/>
      <c r="BC18" s="446"/>
      <c r="BD18" s="446"/>
      <c r="BE18" s="446"/>
      <c r="BF18" s="446"/>
      <c r="BG18" s="446"/>
      <c r="BH18" s="446"/>
      <c r="BI18" s="446"/>
      <c r="BJ18" s="446"/>
      <c r="BK18" s="446"/>
      <c r="BL18" s="446"/>
      <c r="BM18" s="447"/>
      <c r="BN18" s="411">
        <v>17268204</v>
      </c>
      <c r="BO18" s="412"/>
      <c r="BP18" s="412"/>
      <c r="BQ18" s="412"/>
      <c r="BR18" s="412"/>
      <c r="BS18" s="412"/>
      <c r="BT18" s="412"/>
      <c r="BU18" s="413"/>
      <c r="BV18" s="411">
        <v>16888415</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156</v>
      </c>
      <c r="C19" s="454"/>
      <c r="D19" s="454"/>
      <c r="E19" s="534"/>
      <c r="F19" s="534"/>
      <c r="G19" s="534"/>
      <c r="H19" s="534"/>
      <c r="I19" s="534"/>
      <c r="J19" s="534"/>
      <c r="K19" s="534"/>
      <c r="L19" s="542">
        <v>207</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157</v>
      </c>
      <c r="AZ19" s="446"/>
      <c r="BA19" s="446"/>
      <c r="BB19" s="446"/>
      <c r="BC19" s="446"/>
      <c r="BD19" s="446"/>
      <c r="BE19" s="446"/>
      <c r="BF19" s="446"/>
      <c r="BG19" s="446"/>
      <c r="BH19" s="446"/>
      <c r="BI19" s="446"/>
      <c r="BJ19" s="446"/>
      <c r="BK19" s="446"/>
      <c r="BL19" s="446"/>
      <c r="BM19" s="447"/>
      <c r="BN19" s="411">
        <v>23697777</v>
      </c>
      <c r="BO19" s="412"/>
      <c r="BP19" s="412"/>
      <c r="BQ19" s="412"/>
      <c r="BR19" s="412"/>
      <c r="BS19" s="412"/>
      <c r="BT19" s="412"/>
      <c r="BU19" s="413"/>
      <c r="BV19" s="411">
        <v>23225477</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158</v>
      </c>
      <c r="C20" s="454"/>
      <c r="D20" s="454"/>
      <c r="E20" s="534"/>
      <c r="F20" s="534"/>
      <c r="G20" s="534"/>
      <c r="H20" s="534"/>
      <c r="I20" s="534"/>
      <c r="J20" s="534"/>
      <c r="K20" s="534"/>
      <c r="L20" s="542">
        <v>25261</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159</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160</v>
      </c>
      <c r="C22" s="555"/>
      <c r="D22" s="556"/>
      <c r="E22" s="423" t="s">
        <v>1</v>
      </c>
      <c r="F22" s="428"/>
      <c r="G22" s="428"/>
      <c r="H22" s="428"/>
      <c r="I22" s="428"/>
      <c r="J22" s="428"/>
      <c r="K22" s="418"/>
      <c r="L22" s="423" t="s">
        <v>161</v>
      </c>
      <c r="M22" s="428"/>
      <c r="N22" s="428"/>
      <c r="O22" s="428"/>
      <c r="P22" s="418"/>
      <c r="Q22" s="586" t="s">
        <v>162</v>
      </c>
      <c r="R22" s="587"/>
      <c r="S22" s="587"/>
      <c r="T22" s="587"/>
      <c r="U22" s="587"/>
      <c r="V22" s="588"/>
      <c r="W22" s="554" t="s">
        <v>163</v>
      </c>
      <c r="X22" s="555"/>
      <c r="Y22" s="556"/>
      <c r="Z22" s="423" t="s">
        <v>1</v>
      </c>
      <c r="AA22" s="428"/>
      <c r="AB22" s="428"/>
      <c r="AC22" s="428"/>
      <c r="AD22" s="428"/>
      <c r="AE22" s="428"/>
      <c r="AF22" s="428"/>
      <c r="AG22" s="418"/>
      <c r="AH22" s="592" t="s">
        <v>164</v>
      </c>
      <c r="AI22" s="428"/>
      <c r="AJ22" s="428"/>
      <c r="AK22" s="428"/>
      <c r="AL22" s="418"/>
      <c r="AM22" s="592" t="s">
        <v>165</v>
      </c>
      <c r="AN22" s="593"/>
      <c r="AO22" s="593"/>
      <c r="AP22" s="593"/>
      <c r="AQ22" s="593"/>
      <c r="AR22" s="594"/>
      <c r="AS22" s="586" t="s">
        <v>162</v>
      </c>
      <c r="AT22" s="587"/>
      <c r="AU22" s="587"/>
      <c r="AV22" s="587"/>
      <c r="AW22" s="587"/>
      <c r="AX22" s="598"/>
      <c r="AY22" s="371" t="s">
        <v>166</v>
      </c>
      <c r="AZ22" s="372"/>
      <c r="BA22" s="372"/>
      <c r="BB22" s="372"/>
      <c r="BC22" s="372"/>
      <c r="BD22" s="372"/>
      <c r="BE22" s="372"/>
      <c r="BF22" s="372"/>
      <c r="BG22" s="372"/>
      <c r="BH22" s="372"/>
      <c r="BI22" s="372"/>
      <c r="BJ22" s="372"/>
      <c r="BK22" s="372"/>
      <c r="BL22" s="372"/>
      <c r="BM22" s="373"/>
      <c r="BN22" s="374">
        <v>39112169</v>
      </c>
      <c r="BO22" s="375"/>
      <c r="BP22" s="375"/>
      <c r="BQ22" s="375"/>
      <c r="BR22" s="375"/>
      <c r="BS22" s="375"/>
      <c r="BT22" s="375"/>
      <c r="BU22" s="376"/>
      <c r="BV22" s="374">
        <v>38186049</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167</v>
      </c>
      <c r="AZ23" s="446"/>
      <c r="BA23" s="446"/>
      <c r="BB23" s="446"/>
      <c r="BC23" s="446"/>
      <c r="BD23" s="446"/>
      <c r="BE23" s="446"/>
      <c r="BF23" s="446"/>
      <c r="BG23" s="446"/>
      <c r="BH23" s="446"/>
      <c r="BI23" s="446"/>
      <c r="BJ23" s="446"/>
      <c r="BK23" s="446"/>
      <c r="BL23" s="446"/>
      <c r="BM23" s="447"/>
      <c r="BN23" s="411">
        <v>22108999</v>
      </c>
      <c r="BO23" s="412"/>
      <c r="BP23" s="412"/>
      <c r="BQ23" s="412"/>
      <c r="BR23" s="412"/>
      <c r="BS23" s="412"/>
      <c r="BT23" s="412"/>
      <c r="BU23" s="413"/>
      <c r="BV23" s="411">
        <v>21706239</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168</v>
      </c>
      <c r="F24" s="441"/>
      <c r="G24" s="441"/>
      <c r="H24" s="441"/>
      <c r="I24" s="441"/>
      <c r="J24" s="441"/>
      <c r="K24" s="442"/>
      <c r="L24" s="462">
        <v>1</v>
      </c>
      <c r="M24" s="463"/>
      <c r="N24" s="463"/>
      <c r="O24" s="463"/>
      <c r="P24" s="505"/>
      <c r="Q24" s="462">
        <v>9000</v>
      </c>
      <c r="R24" s="463"/>
      <c r="S24" s="463"/>
      <c r="T24" s="463"/>
      <c r="U24" s="463"/>
      <c r="V24" s="505"/>
      <c r="W24" s="557"/>
      <c r="X24" s="558"/>
      <c r="Y24" s="559"/>
      <c r="Z24" s="461" t="s">
        <v>169</v>
      </c>
      <c r="AA24" s="441"/>
      <c r="AB24" s="441"/>
      <c r="AC24" s="441"/>
      <c r="AD24" s="441"/>
      <c r="AE24" s="441"/>
      <c r="AF24" s="441"/>
      <c r="AG24" s="442"/>
      <c r="AH24" s="462">
        <v>568</v>
      </c>
      <c r="AI24" s="463"/>
      <c r="AJ24" s="463"/>
      <c r="AK24" s="463"/>
      <c r="AL24" s="505"/>
      <c r="AM24" s="462">
        <v>1701728</v>
      </c>
      <c r="AN24" s="463"/>
      <c r="AO24" s="463"/>
      <c r="AP24" s="463"/>
      <c r="AQ24" s="463"/>
      <c r="AR24" s="505"/>
      <c r="AS24" s="462">
        <v>2996</v>
      </c>
      <c r="AT24" s="463"/>
      <c r="AU24" s="463"/>
      <c r="AV24" s="463"/>
      <c r="AW24" s="463"/>
      <c r="AX24" s="464"/>
      <c r="AY24" s="527" t="s">
        <v>170</v>
      </c>
      <c r="AZ24" s="528"/>
      <c r="BA24" s="528"/>
      <c r="BB24" s="528"/>
      <c r="BC24" s="528"/>
      <c r="BD24" s="528"/>
      <c r="BE24" s="528"/>
      <c r="BF24" s="528"/>
      <c r="BG24" s="528"/>
      <c r="BH24" s="528"/>
      <c r="BI24" s="528"/>
      <c r="BJ24" s="528"/>
      <c r="BK24" s="528"/>
      <c r="BL24" s="528"/>
      <c r="BM24" s="529"/>
      <c r="BN24" s="411">
        <v>25057038</v>
      </c>
      <c r="BO24" s="412"/>
      <c r="BP24" s="412"/>
      <c r="BQ24" s="412"/>
      <c r="BR24" s="412"/>
      <c r="BS24" s="412"/>
      <c r="BT24" s="412"/>
      <c r="BU24" s="413"/>
      <c r="BV24" s="411">
        <v>24168675</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171</v>
      </c>
      <c r="F25" s="441"/>
      <c r="G25" s="441"/>
      <c r="H25" s="441"/>
      <c r="I25" s="441"/>
      <c r="J25" s="441"/>
      <c r="K25" s="442"/>
      <c r="L25" s="462">
        <v>2</v>
      </c>
      <c r="M25" s="463"/>
      <c r="N25" s="463"/>
      <c r="O25" s="463"/>
      <c r="P25" s="505"/>
      <c r="Q25" s="462">
        <v>7500</v>
      </c>
      <c r="R25" s="463"/>
      <c r="S25" s="463"/>
      <c r="T25" s="463"/>
      <c r="U25" s="463"/>
      <c r="V25" s="505"/>
      <c r="W25" s="557"/>
      <c r="X25" s="558"/>
      <c r="Y25" s="559"/>
      <c r="Z25" s="461" t="s">
        <v>172</v>
      </c>
      <c r="AA25" s="441"/>
      <c r="AB25" s="441"/>
      <c r="AC25" s="441"/>
      <c r="AD25" s="441"/>
      <c r="AE25" s="441"/>
      <c r="AF25" s="441"/>
      <c r="AG25" s="442"/>
      <c r="AH25" s="462">
        <v>117</v>
      </c>
      <c r="AI25" s="463"/>
      <c r="AJ25" s="463"/>
      <c r="AK25" s="463"/>
      <c r="AL25" s="505"/>
      <c r="AM25" s="462">
        <v>345618</v>
      </c>
      <c r="AN25" s="463"/>
      <c r="AO25" s="463"/>
      <c r="AP25" s="463"/>
      <c r="AQ25" s="463"/>
      <c r="AR25" s="505"/>
      <c r="AS25" s="462">
        <v>2954</v>
      </c>
      <c r="AT25" s="463"/>
      <c r="AU25" s="463"/>
      <c r="AV25" s="463"/>
      <c r="AW25" s="463"/>
      <c r="AX25" s="464"/>
      <c r="AY25" s="371" t="s">
        <v>173</v>
      </c>
      <c r="AZ25" s="372"/>
      <c r="BA25" s="372"/>
      <c r="BB25" s="372"/>
      <c r="BC25" s="372"/>
      <c r="BD25" s="372"/>
      <c r="BE25" s="372"/>
      <c r="BF25" s="372"/>
      <c r="BG25" s="372"/>
      <c r="BH25" s="372"/>
      <c r="BI25" s="372"/>
      <c r="BJ25" s="372"/>
      <c r="BK25" s="372"/>
      <c r="BL25" s="372"/>
      <c r="BM25" s="373"/>
      <c r="BN25" s="374">
        <v>3945929</v>
      </c>
      <c r="BO25" s="375"/>
      <c r="BP25" s="375"/>
      <c r="BQ25" s="375"/>
      <c r="BR25" s="375"/>
      <c r="BS25" s="375"/>
      <c r="BT25" s="375"/>
      <c r="BU25" s="376"/>
      <c r="BV25" s="374">
        <v>3829286</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174</v>
      </c>
      <c r="F26" s="441"/>
      <c r="G26" s="441"/>
      <c r="H26" s="441"/>
      <c r="I26" s="441"/>
      <c r="J26" s="441"/>
      <c r="K26" s="442"/>
      <c r="L26" s="462">
        <v>1</v>
      </c>
      <c r="M26" s="463"/>
      <c r="N26" s="463"/>
      <c r="O26" s="463"/>
      <c r="P26" s="505"/>
      <c r="Q26" s="462">
        <v>6700</v>
      </c>
      <c r="R26" s="463"/>
      <c r="S26" s="463"/>
      <c r="T26" s="463"/>
      <c r="U26" s="463"/>
      <c r="V26" s="505"/>
      <c r="W26" s="557"/>
      <c r="X26" s="558"/>
      <c r="Y26" s="559"/>
      <c r="Z26" s="461" t="s">
        <v>175</v>
      </c>
      <c r="AA26" s="563"/>
      <c r="AB26" s="563"/>
      <c r="AC26" s="563"/>
      <c r="AD26" s="563"/>
      <c r="AE26" s="563"/>
      <c r="AF26" s="563"/>
      <c r="AG26" s="564"/>
      <c r="AH26" s="462">
        <v>20</v>
      </c>
      <c r="AI26" s="463"/>
      <c r="AJ26" s="463"/>
      <c r="AK26" s="463"/>
      <c r="AL26" s="505"/>
      <c r="AM26" s="462">
        <v>54740</v>
      </c>
      <c r="AN26" s="463"/>
      <c r="AO26" s="463"/>
      <c r="AP26" s="463"/>
      <c r="AQ26" s="463"/>
      <c r="AR26" s="505"/>
      <c r="AS26" s="462">
        <v>2737</v>
      </c>
      <c r="AT26" s="463"/>
      <c r="AU26" s="463"/>
      <c r="AV26" s="463"/>
      <c r="AW26" s="463"/>
      <c r="AX26" s="464"/>
      <c r="AY26" s="414" t="s">
        <v>176</v>
      </c>
      <c r="AZ26" s="415"/>
      <c r="BA26" s="415"/>
      <c r="BB26" s="415"/>
      <c r="BC26" s="415"/>
      <c r="BD26" s="415"/>
      <c r="BE26" s="415"/>
      <c r="BF26" s="415"/>
      <c r="BG26" s="415"/>
      <c r="BH26" s="415"/>
      <c r="BI26" s="415"/>
      <c r="BJ26" s="415"/>
      <c r="BK26" s="415"/>
      <c r="BL26" s="415"/>
      <c r="BM26" s="416"/>
      <c r="BN26" s="411" t="s">
        <v>135</v>
      </c>
      <c r="BO26" s="412"/>
      <c r="BP26" s="412"/>
      <c r="BQ26" s="412"/>
      <c r="BR26" s="412"/>
      <c r="BS26" s="412"/>
      <c r="BT26" s="412"/>
      <c r="BU26" s="413"/>
      <c r="BV26" s="411" t="s">
        <v>135</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177</v>
      </c>
      <c r="F27" s="441"/>
      <c r="G27" s="441"/>
      <c r="H27" s="441"/>
      <c r="I27" s="441"/>
      <c r="J27" s="441"/>
      <c r="K27" s="442"/>
      <c r="L27" s="462">
        <v>1</v>
      </c>
      <c r="M27" s="463"/>
      <c r="N27" s="463"/>
      <c r="O27" s="463"/>
      <c r="P27" s="505"/>
      <c r="Q27" s="462">
        <v>5900</v>
      </c>
      <c r="R27" s="463"/>
      <c r="S27" s="463"/>
      <c r="T27" s="463"/>
      <c r="U27" s="463"/>
      <c r="V27" s="505"/>
      <c r="W27" s="557"/>
      <c r="X27" s="558"/>
      <c r="Y27" s="559"/>
      <c r="Z27" s="461" t="s">
        <v>178</v>
      </c>
      <c r="AA27" s="441"/>
      <c r="AB27" s="441"/>
      <c r="AC27" s="441"/>
      <c r="AD27" s="441"/>
      <c r="AE27" s="441"/>
      <c r="AF27" s="441"/>
      <c r="AG27" s="442"/>
      <c r="AH27" s="462">
        <v>5</v>
      </c>
      <c r="AI27" s="463"/>
      <c r="AJ27" s="463"/>
      <c r="AK27" s="463"/>
      <c r="AL27" s="505"/>
      <c r="AM27" s="462">
        <v>19945</v>
      </c>
      <c r="AN27" s="463"/>
      <c r="AO27" s="463"/>
      <c r="AP27" s="463"/>
      <c r="AQ27" s="463"/>
      <c r="AR27" s="505"/>
      <c r="AS27" s="462">
        <v>3989</v>
      </c>
      <c r="AT27" s="463"/>
      <c r="AU27" s="463"/>
      <c r="AV27" s="463"/>
      <c r="AW27" s="463"/>
      <c r="AX27" s="464"/>
      <c r="AY27" s="506" t="s">
        <v>179</v>
      </c>
      <c r="AZ27" s="507"/>
      <c r="BA27" s="507"/>
      <c r="BB27" s="507"/>
      <c r="BC27" s="507"/>
      <c r="BD27" s="507"/>
      <c r="BE27" s="507"/>
      <c r="BF27" s="507"/>
      <c r="BG27" s="507"/>
      <c r="BH27" s="507"/>
      <c r="BI27" s="507"/>
      <c r="BJ27" s="507"/>
      <c r="BK27" s="507"/>
      <c r="BL27" s="507"/>
      <c r="BM27" s="508"/>
      <c r="BN27" s="530" t="s">
        <v>135</v>
      </c>
      <c r="BO27" s="531"/>
      <c r="BP27" s="531"/>
      <c r="BQ27" s="531"/>
      <c r="BR27" s="531"/>
      <c r="BS27" s="531"/>
      <c r="BT27" s="531"/>
      <c r="BU27" s="532"/>
      <c r="BV27" s="530" t="s">
        <v>135</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180</v>
      </c>
      <c r="F28" s="441"/>
      <c r="G28" s="441"/>
      <c r="H28" s="441"/>
      <c r="I28" s="441"/>
      <c r="J28" s="441"/>
      <c r="K28" s="442"/>
      <c r="L28" s="462">
        <v>1</v>
      </c>
      <c r="M28" s="463"/>
      <c r="N28" s="463"/>
      <c r="O28" s="463"/>
      <c r="P28" s="505"/>
      <c r="Q28" s="462">
        <v>5100</v>
      </c>
      <c r="R28" s="463"/>
      <c r="S28" s="463"/>
      <c r="T28" s="463"/>
      <c r="U28" s="463"/>
      <c r="V28" s="505"/>
      <c r="W28" s="557"/>
      <c r="X28" s="558"/>
      <c r="Y28" s="559"/>
      <c r="Z28" s="461" t="s">
        <v>181</v>
      </c>
      <c r="AA28" s="441"/>
      <c r="AB28" s="441"/>
      <c r="AC28" s="441"/>
      <c r="AD28" s="441"/>
      <c r="AE28" s="441"/>
      <c r="AF28" s="441"/>
      <c r="AG28" s="442"/>
      <c r="AH28" s="462" t="s">
        <v>127</v>
      </c>
      <c r="AI28" s="463"/>
      <c r="AJ28" s="463"/>
      <c r="AK28" s="463"/>
      <c r="AL28" s="505"/>
      <c r="AM28" s="462" t="s">
        <v>127</v>
      </c>
      <c r="AN28" s="463"/>
      <c r="AO28" s="463"/>
      <c r="AP28" s="463"/>
      <c r="AQ28" s="463"/>
      <c r="AR28" s="505"/>
      <c r="AS28" s="462" t="s">
        <v>135</v>
      </c>
      <c r="AT28" s="463"/>
      <c r="AU28" s="463"/>
      <c r="AV28" s="463"/>
      <c r="AW28" s="463"/>
      <c r="AX28" s="464"/>
      <c r="AY28" s="565" t="s">
        <v>182</v>
      </c>
      <c r="AZ28" s="566"/>
      <c r="BA28" s="566"/>
      <c r="BB28" s="567"/>
      <c r="BC28" s="371" t="s">
        <v>47</v>
      </c>
      <c r="BD28" s="372"/>
      <c r="BE28" s="372"/>
      <c r="BF28" s="372"/>
      <c r="BG28" s="372"/>
      <c r="BH28" s="372"/>
      <c r="BI28" s="372"/>
      <c r="BJ28" s="372"/>
      <c r="BK28" s="372"/>
      <c r="BL28" s="372"/>
      <c r="BM28" s="373"/>
      <c r="BN28" s="374">
        <v>1863803</v>
      </c>
      <c r="BO28" s="375"/>
      <c r="BP28" s="375"/>
      <c r="BQ28" s="375"/>
      <c r="BR28" s="375"/>
      <c r="BS28" s="375"/>
      <c r="BT28" s="375"/>
      <c r="BU28" s="376"/>
      <c r="BV28" s="374">
        <v>2311287</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183</v>
      </c>
      <c r="F29" s="441"/>
      <c r="G29" s="441"/>
      <c r="H29" s="441"/>
      <c r="I29" s="441"/>
      <c r="J29" s="441"/>
      <c r="K29" s="442"/>
      <c r="L29" s="462">
        <v>16</v>
      </c>
      <c r="M29" s="463"/>
      <c r="N29" s="463"/>
      <c r="O29" s="463"/>
      <c r="P29" s="505"/>
      <c r="Q29" s="462">
        <v>4800</v>
      </c>
      <c r="R29" s="463"/>
      <c r="S29" s="463"/>
      <c r="T29" s="463"/>
      <c r="U29" s="463"/>
      <c r="V29" s="505"/>
      <c r="W29" s="560"/>
      <c r="X29" s="561"/>
      <c r="Y29" s="562"/>
      <c r="Z29" s="461" t="s">
        <v>184</v>
      </c>
      <c r="AA29" s="441"/>
      <c r="AB29" s="441"/>
      <c r="AC29" s="441"/>
      <c r="AD29" s="441"/>
      <c r="AE29" s="441"/>
      <c r="AF29" s="441"/>
      <c r="AG29" s="442"/>
      <c r="AH29" s="462">
        <v>573</v>
      </c>
      <c r="AI29" s="463"/>
      <c r="AJ29" s="463"/>
      <c r="AK29" s="463"/>
      <c r="AL29" s="505"/>
      <c r="AM29" s="462">
        <v>1721673</v>
      </c>
      <c r="AN29" s="463"/>
      <c r="AO29" s="463"/>
      <c r="AP29" s="463"/>
      <c r="AQ29" s="463"/>
      <c r="AR29" s="505"/>
      <c r="AS29" s="462">
        <v>3005</v>
      </c>
      <c r="AT29" s="463"/>
      <c r="AU29" s="463"/>
      <c r="AV29" s="463"/>
      <c r="AW29" s="463"/>
      <c r="AX29" s="464"/>
      <c r="AY29" s="568"/>
      <c r="AZ29" s="569"/>
      <c r="BA29" s="569"/>
      <c r="BB29" s="570"/>
      <c r="BC29" s="445" t="s">
        <v>185</v>
      </c>
      <c r="BD29" s="446"/>
      <c r="BE29" s="446"/>
      <c r="BF29" s="446"/>
      <c r="BG29" s="446"/>
      <c r="BH29" s="446"/>
      <c r="BI29" s="446"/>
      <c r="BJ29" s="446"/>
      <c r="BK29" s="446"/>
      <c r="BL29" s="446"/>
      <c r="BM29" s="447"/>
      <c r="BN29" s="411">
        <v>1192473</v>
      </c>
      <c r="BO29" s="412"/>
      <c r="BP29" s="412"/>
      <c r="BQ29" s="412"/>
      <c r="BR29" s="412"/>
      <c r="BS29" s="412"/>
      <c r="BT29" s="412"/>
      <c r="BU29" s="413"/>
      <c r="BV29" s="411">
        <v>1015427</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186</v>
      </c>
      <c r="X30" s="579"/>
      <c r="Y30" s="579"/>
      <c r="Z30" s="579"/>
      <c r="AA30" s="579"/>
      <c r="AB30" s="579"/>
      <c r="AC30" s="579"/>
      <c r="AD30" s="579"/>
      <c r="AE30" s="579"/>
      <c r="AF30" s="579"/>
      <c r="AG30" s="580"/>
      <c r="AH30" s="538">
        <v>97.3</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2423492</v>
      </c>
      <c r="BO30" s="531"/>
      <c r="BP30" s="531"/>
      <c r="BQ30" s="531"/>
      <c r="BR30" s="531"/>
      <c r="BS30" s="531"/>
      <c r="BT30" s="531"/>
      <c r="BU30" s="532"/>
      <c r="BV30" s="530">
        <v>2612097</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187</v>
      </c>
      <c r="D32" s="574"/>
      <c r="E32" s="574"/>
      <c r="F32" s="574"/>
      <c r="G32" s="574"/>
      <c r="H32" s="574"/>
      <c r="I32" s="574"/>
      <c r="J32" s="574"/>
      <c r="K32" s="574"/>
      <c r="L32" s="574"/>
      <c r="M32" s="574"/>
      <c r="N32" s="574"/>
      <c r="O32" s="574"/>
      <c r="P32" s="574"/>
      <c r="Q32" s="574"/>
      <c r="R32" s="574"/>
      <c r="S32" s="574"/>
      <c r="U32" s="415" t="s">
        <v>188</v>
      </c>
      <c r="V32" s="415"/>
      <c r="W32" s="415"/>
      <c r="X32" s="415"/>
      <c r="Y32" s="415"/>
      <c r="Z32" s="415"/>
      <c r="AA32" s="415"/>
      <c r="AB32" s="415"/>
      <c r="AC32" s="415"/>
      <c r="AD32" s="415"/>
      <c r="AE32" s="415"/>
      <c r="AF32" s="415"/>
      <c r="AG32" s="415"/>
      <c r="AH32" s="415"/>
      <c r="AI32" s="415"/>
      <c r="AJ32" s="415"/>
      <c r="AK32" s="415"/>
      <c r="AM32" s="415" t="s">
        <v>189</v>
      </c>
      <c r="AN32" s="415"/>
      <c r="AO32" s="415"/>
      <c r="AP32" s="415"/>
      <c r="AQ32" s="415"/>
      <c r="AR32" s="415"/>
      <c r="AS32" s="415"/>
      <c r="AT32" s="415"/>
      <c r="AU32" s="415"/>
      <c r="AV32" s="415"/>
      <c r="AW32" s="415"/>
      <c r="AX32" s="415"/>
      <c r="AY32" s="415"/>
      <c r="AZ32" s="415"/>
      <c r="BA32" s="415"/>
      <c r="BB32" s="415"/>
      <c r="BC32" s="415"/>
      <c r="BE32" s="415" t="s">
        <v>190</v>
      </c>
      <c r="BF32" s="415"/>
      <c r="BG32" s="415"/>
      <c r="BH32" s="415"/>
      <c r="BI32" s="415"/>
      <c r="BJ32" s="415"/>
      <c r="BK32" s="415"/>
      <c r="BL32" s="415"/>
      <c r="BM32" s="415"/>
      <c r="BN32" s="415"/>
      <c r="BO32" s="415"/>
      <c r="BP32" s="415"/>
      <c r="BQ32" s="415"/>
      <c r="BR32" s="415"/>
      <c r="BS32" s="415"/>
      <c r="BT32" s="415"/>
      <c r="BU32" s="415"/>
      <c r="BW32" s="415" t="s">
        <v>191</v>
      </c>
      <c r="BX32" s="415"/>
      <c r="BY32" s="415"/>
      <c r="BZ32" s="415"/>
      <c r="CA32" s="415"/>
      <c r="CB32" s="415"/>
      <c r="CC32" s="415"/>
      <c r="CD32" s="415"/>
      <c r="CE32" s="415"/>
      <c r="CF32" s="415"/>
      <c r="CG32" s="415"/>
      <c r="CH32" s="415"/>
      <c r="CI32" s="415"/>
      <c r="CJ32" s="415"/>
      <c r="CK32" s="415"/>
      <c r="CL32" s="415"/>
      <c r="CM32" s="415"/>
      <c r="CO32" s="415" t="s">
        <v>192</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193</v>
      </c>
      <c r="D33" s="435"/>
      <c r="E33" s="400" t="s">
        <v>194</v>
      </c>
      <c r="F33" s="400"/>
      <c r="G33" s="400"/>
      <c r="H33" s="400"/>
      <c r="I33" s="400"/>
      <c r="J33" s="400"/>
      <c r="K33" s="400"/>
      <c r="L33" s="400"/>
      <c r="M33" s="400"/>
      <c r="N33" s="400"/>
      <c r="O33" s="400"/>
      <c r="P33" s="400"/>
      <c r="Q33" s="400"/>
      <c r="R33" s="400"/>
      <c r="S33" s="400"/>
      <c r="T33" s="203"/>
      <c r="U33" s="435" t="s">
        <v>193</v>
      </c>
      <c r="V33" s="435"/>
      <c r="W33" s="400" t="s">
        <v>195</v>
      </c>
      <c r="X33" s="400"/>
      <c r="Y33" s="400"/>
      <c r="Z33" s="400"/>
      <c r="AA33" s="400"/>
      <c r="AB33" s="400"/>
      <c r="AC33" s="400"/>
      <c r="AD33" s="400"/>
      <c r="AE33" s="400"/>
      <c r="AF33" s="400"/>
      <c r="AG33" s="400"/>
      <c r="AH33" s="400"/>
      <c r="AI33" s="400"/>
      <c r="AJ33" s="400"/>
      <c r="AK33" s="400"/>
      <c r="AL33" s="203"/>
      <c r="AM33" s="435" t="s">
        <v>193</v>
      </c>
      <c r="AN33" s="435"/>
      <c r="AO33" s="400" t="s">
        <v>195</v>
      </c>
      <c r="AP33" s="400"/>
      <c r="AQ33" s="400"/>
      <c r="AR33" s="400"/>
      <c r="AS33" s="400"/>
      <c r="AT33" s="400"/>
      <c r="AU33" s="400"/>
      <c r="AV33" s="400"/>
      <c r="AW33" s="400"/>
      <c r="AX33" s="400"/>
      <c r="AY33" s="400"/>
      <c r="AZ33" s="400"/>
      <c r="BA33" s="400"/>
      <c r="BB33" s="400"/>
      <c r="BC33" s="400"/>
      <c r="BD33" s="204"/>
      <c r="BE33" s="400" t="s">
        <v>196</v>
      </c>
      <c r="BF33" s="400"/>
      <c r="BG33" s="400" t="s">
        <v>197</v>
      </c>
      <c r="BH33" s="400"/>
      <c r="BI33" s="400"/>
      <c r="BJ33" s="400"/>
      <c r="BK33" s="400"/>
      <c r="BL33" s="400"/>
      <c r="BM33" s="400"/>
      <c r="BN33" s="400"/>
      <c r="BO33" s="400"/>
      <c r="BP33" s="400"/>
      <c r="BQ33" s="400"/>
      <c r="BR33" s="400"/>
      <c r="BS33" s="400"/>
      <c r="BT33" s="400"/>
      <c r="BU33" s="400"/>
      <c r="BV33" s="204"/>
      <c r="BW33" s="435" t="s">
        <v>196</v>
      </c>
      <c r="BX33" s="435"/>
      <c r="BY33" s="400" t="s">
        <v>198</v>
      </c>
      <c r="BZ33" s="400"/>
      <c r="CA33" s="400"/>
      <c r="CB33" s="400"/>
      <c r="CC33" s="400"/>
      <c r="CD33" s="400"/>
      <c r="CE33" s="400"/>
      <c r="CF33" s="400"/>
      <c r="CG33" s="400"/>
      <c r="CH33" s="400"/>
      <c r="CI33" s="400"/>
      <c r="CJ33" s="400"/>
      <c r="CK33" s="400"/>
      <c r="CL33" s="400"/>
      <c r="CM33" s="400"/>
      <c r="CN33" s="203"/>
      <c r="CO33" s="435" t="s">
        <v>193</v>
      </c>
      <c r="CP33" s="435"/>
      <c r="CQ33" s="400" t="s">
        <v>199</v>
      </c>
      <c r="CR33" s="400"/>
      <c r="CS33" s="400"/>
      <c r="CT33" s="400"/>
      <c r="CU33" s="400"/>
      <c r="CV33" s="400"/>
      <c r="CW33" s="400"/>
      <c r="CX33" s="400"/>
      <c r="CY33" s="400"/>
      <c r="CZ33" s="400"/>
      <c r="DA33" s="400"/>
      <c r="DB33" s="400"/>
      <c r="DC33" s="400"/>
      <c r="DD33" s="400"/>
      <c r="DE33" s="400"/>
      <c r="DF33" s="203"/>
      <c r="DG33" s="600" t="s">
        <v>200</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加賀市国民健康保険特別会計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加賀市病院事業会計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南加賀広域圏事務組合（一般会計）</v>
      </c>
      <c r="BZ34" s="602"/>
      <c r="CA34" s="602"/>
      <c r="CB34" s="602"/>
      <c r="CC34" s="602"/>
      <c r="CD34" s="602"/>
      <c r="CE34" s="602"/>
      <c r="CF34" s="602"/>
      <c r="CG34" s="602"/>
      <c r="CH34" s="602"/>
      <c r="CI34" s="602"/>
      <c r="CJ34" s="602"/>
      <c r="CK34" s="602"/>
      <c r="CL34" s="602"/>
      <c r="CM34" s="602"/>
      <c r="CN34" s="178"/>
      <c r="CO34" s="601">
        <f>IF(CQ34="","",MAX(C34:D43,U34:V43,AM34:AN43,BE34:BF43,BW34:BX43)+1)</f>
        <v>18</v>
      </c>
      <c r="CP34" s="601"/>
      <c r="CQ34" s="602" t="str">
        <f>IF('各会計、関係団体の財政状況及び健全化判断比率'!BS7="","",'各会計、関係団体の財政状況及び健全化判断比率'!BS7)</f>
        <v>加賀市土地開発公社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加賀市後期高齢者医療特別会計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加賀市水道事業会計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南加賀広域圏事務組合（公設卸売市場事業）</v>
      </c>
      <c r="BZ35" s="602"/>
      <c r="CA35" s="602"/>
      <c r="CB35" s="602"/>
      <c r="CC35" s="602"/>
      <c r="CD35" s="602"/>
      <c r="CE35" s="602"/>
      <c r="CF35" s="602"/>
      <c r="CG35" s="602"/>
      <c r="CH35" s="602"/>
      <c r="CI35" s="602"/>
      <c r="CJ35" s="602"/>
      <c r="CK35" s="602"/>
      <c r="CL35" s="602"/>
      <c r="CM35" s="602"/>
      <c r="CN35" s="178"/>
      <c r="CO35" s="601">
        <f t="shared" ref="CO35:CO43" si="3">IF(CQ35="","",CO34+1)</f>
        <v>19</v>
      </c>
      <c r="CP35" s="601"/>
      <c r="CQ35" s="602" t="str">
        <f>IF('各会計、関係団体の財政状況及び健全化判断比率'!BS8="","",'各会計、関係団体の財政状況及び健全化判断比率'!BS8)</f>
        <v>加賀市総合サービス株式会社</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加賀市介護保険特別会計</v>
      </c>
      <c r="X36" s="602"/>
      <c r="Y36" s="602"/>
      <c r="Z36" s="602"/>
      <c r="AA36" s="602"/>
      <c r="AB36" s="602"/>
      <c r="AC36" s="602"/>
      <c r="AD36" s="602"/>
      <c r="AE36" s="602"/>
      <c r="AF36" s="602"/>
      <c r="AG36" s="602"/>
      <c r="AH36" s="602"/>
      <c r="AI36" s="602"/>
      <c r="AJ36" s="602"/>
      <c r="AK36" s="602"/>
      <c r="AL36" s="178"/>
      <c r="AM36" s="601">
        <f t="shared" si="0"/>
        <v>7</v>
      </c>
      <c r="AN36" s="601"/>
      <c r="AO36" s="602" t="str">
        <f>IF('各会計、関係団体の財政状況及び健全化判断比率'!B33="","",'各会計、関係団体の財政状況及び健全化判断比率'!B33)</f>
        <v>加賀市下水道事業会計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南加賀広域圏事務組合（ふるさと振興事業）</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南加賀広域圏事務組合（急病センター事業）</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南加賀広域圏事務組合（獣肉処理加工施設事業）</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南加賀広域圏事務組合（し尿処理事業）</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南加賀広域圏事務組合（斎場事業）</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石川県市町村消防団員等公務災害補償等組合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石川県市町村消防賞じゅつ金組合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17</v>
      </c>
      <c r="BX43" s="601"/>
      <c r="BY43" s="602" t="str">
        <f>IF('各会計、関係団体の財政状況及び健全化判断比率'!B77="","",'各会計、関係団体の財政状況及び健全化判断比率'!B77)</f>
        <v>石川県後期高齢者医療広域連合（一般会計）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04" t="s">
        <v>202</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203</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204</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205</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206</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207</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208</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0" t="s">
        <v>605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82" t="s">
        <v>570</v>
      </c>
      <c r="D34" s="1182"/>
      <c r="E34" s="1183"/>
      <c r="F34" s="32">
        <v>11.94</v>
      </c>
      <c r="G34" s="33">
        <v>13.99</v>
      </c>
      <c r="H34" s="33">
        <v>15.64</v>
      </c>
      <c r="I34" s="33">
        <v>13.87</v>
      </c>
      <c r="J34" s="34">
        <v>12.9</v>
      </c>
      <c r="K34" s="22"/>
      <c r="L34" s="22"/>
      <c r="M34" s="22"/>
      <c r="N34" s="22"/>
      <c r="O34" s="22"/>
      <c r="P34" s="22"/>
    </row>
    <row r="35" spans="1:16" ht="39" customHeight="1" x14ac:dyDescent="0.15">
      <c r="A35" s="22"/>
      <c r="B35" s="35"/>
      <c r="C35" s="1176" t="s">
        <v>571</v>
      </c>
      <c r="D35" s="1177"/>
      <c r="E35" s="1178"/>
      <c r="F35" s="36">
        <v>4.71</v>
      </c>
      <c r="G35" s="37">
        <v>4.97</v>
      </c>
      <c r="H35" s="37">
        <v>3.72</v>
      </c>
      <c r="I35" s="37">
        <v>4.37</v>
      </c>
      <c r="J35" s="38">
        <v>5.66</v>
      </c>
      <c r="K35" s="22"/>
      <c r="L35" s="22"/>
      <c r="M35" s="22"/>
      <c r="N35" s="22"/>
      <c r="O35" s="22"/>
      <c r="P35" s="22"/>
    </row>
    <row r="36" spans="1:16" ht="39" customHeight="1" x14ac:dyDescent="0.15">
      <c r="A36" s="22"/>
      <c r="B36" s="35"/>
      <c r="C36" s="1176" t="s">
        <v>572</v>
      </c>
      <c r="D36" s="1177"/>
      <c r="E36" s="1178"/>
      <c r="F36" s="36">
        <v>0.47</v>
      </c>
      <c r="G36" s="37">
        <v>1.19</v>
      </c>
      <c r="H36" s="37">
        <v>1.02</v>
      </c>
      <c r="I36" s="37">
        <v>1.1100000000000001</v>
      </c>
      <c r="J36" s="38">
        <v>1.29</v>
      </c>
      <c r="K36" s="22"/>
      <c r="L36" s="22"/>
      <c r="M36" s="22"/>
      <c r="N36" s="22"/>
      <c r="O36" s="22"/>
      <c r="P36" s="22"/>
    </row>
    <row r="37" spans="1:16" ht="39" customHeight="1" x14ac:dyDescent="0.15">
      <c r="A37" s="22"/>
      <c r="B37" s="35"/>
      <c r="C37" s="1176" t="s">
        <v>573</v>
      </c>
      <c r="D37" s="1177"/>
      <c r="E37" s="1178"/>
      <c r="F37" s="36">
        <v>5.2</v>
      </c>
      <c r="G37" s="37">
        <v>4.4800000000000004</v>
      </c>
      <c r="H37" s="37">
        <v>3.67</v>
      </c>
      <c r="I37" s="37">
        <v>0.7</v>
      </c>
      <c r="J37" s="38">
        <v>0.76</v>
      </c>
      <c r="K37" s="22"/>
      <c r="L37" s="22"/>
      <c r="M37" s="22"/>
      <c r="N37" s="22"/>
      <c r="O37" s="22"/>
      <c r="P37" s="22"/>
    </row>
    <row r="38" spans="1:16" ht="39" customHeight="1" x14ac:dyDescent="0.15">
      <c r="A38" s="22"/>
      <c r="B38" s="35"/>
      <c r="C38" s="1176" t="s">
        <v>574</v>
      </c>
      <c r="D38" s="1177"/>
      <c r="E38" s="1178"/>
      <c r="F38" s="36">
        <v>2.4700000000000002</v>
      </c>
      <c r="G38" s="37">
        <v>0.56999999999999995</v>
      </c>
      <c r="H38" s="37">
        <v>0.11</v>
      </c>
      <c r="I38" s="37">
        <v>0.21</v>
      </c>
      <c r="J38" s="38">
        <v>0.28999999999999998</v>
      </c>
      <c r="K38" s="22"/>
      <c r="L38" s="22"/>
      <c r="M38" s="22"/>
      <c r="N38" s="22"/>
      <c r="O38" s="22"/>
      <c r="P38" s="22"/>
    </row>
    <row r="39" spans="1:16" ht="39" customHeight="1" x14ac:dyDescent="0.15">
      <c r="A39" s="22"/>
      <c r="B39" s="35"/>
      <c r="C39" s="1176" t="s">
        <v>575</v>
      </c>
      <c r="D39" s="1177"/>
      <c r="E39" s="1178"/>
      <c r="F39" s="36">
        <v>0.4</v>
      </c>
      <c r="G39" s="37">
        <v>0.52</v>
      </c>
      <c r="H39" s="37">
        <v>0.1</v>
      </c>
      <c r="I39" s="37">
        <v>0.46</v>
      </c>
      <c r="J39" s="38">
        <v>0.21</v>
      </c>
      <c r="K39" s="22"/>
      <c r="L39" s="22"/>
      <c r="M39" s="22"/>
      <c r="N39" s="22"/>
      <c r="O39" s="22"/>
      <c r="P39" s="22"/>
    </row>
    <row r="40" spans="1:16" ht="39" customHeight="1" x14ac:dyDescent="0.15">
      <c r="A40" s="22"/>
      <c r="B40" s="35"/>
      <c r="C40" s="1176" t="s">
        <v>576</v>
      </c>
      <c r="D40" s="1177"/>
      <c r="E40" s="1178"/>
      <c r="F40" s="36">
        <v>0.02</v>
      </c>
      <c r="G40" s="37">
        <v>0.02</v>
      </c>
      <c r="H40" s="37">
        <v>0.02</v>
      </c>
      <c r="I40" s="37">
        <v>0.01</v>
      </c>
      <c r="J40" s="38">
        <v>0.02</v>
      </c>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577</v>
      </c>
      <c r="D42" s="1177"/>
      <c r="E42" s="1178"/>
      <c r="F42" s="36" t="s">
        <v>519</v>
      </c>
      <c r="G42" s="37" t="s">
        <v>519</v>
      </c>
      <c r="H42" s="37" t="s">
        <v>519</v>
      </c>
      <c r="I42" s="37" t="s">
        <v>519</v>
      </c>
      <c r="J42" s="38" t="s">
        <v>519</v>
      </c>
      <c r="K42" s="22"/>
      <c r="L42" s="22"/>
      <c r="M42" s="22"/>
      <c r="N42" s="22"/>
      <c r="O42" s="22"/>
      <c r="P42" s="22"/>
    </row>
    <row r="43" spans="1:16" ht="39" customHeight="1" thickBot="1" x14ac:dyDescent="0.2">
      <c r="A43" s="22"/>
      <c r="B43" s="40"/>
      <c r="C43" s="1179" t="s">
        <v>578</v>
      </c>
      <c r="D43" s="1180"/>
      <c r="E43" s="1181"/>
      <c r="F43" s="41">
        <v>0</v>
      </c>
      <c r="G43" s="42">
        <v>0</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VHmyCbY59QpeFumwGs/fG17YS7sIcp7kFj/DAkhBBtoRy0MB/Gze55kyjFvwriG5as3ij/0dSF32QwVbBzGwA==" saltValue="y9RTk8pCzpRamTQ2kWSg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84" t="s">
        <v>10</v>
      </c>
      <c r="C45" s="1185"/>
      <c r="D45" s="58"/>
      <c r="E45" s="1190" t="s">
        <v>11</v>
      </c>
      <c r="F45" s="1190"/>
      <c r="G45" s="1190"/>
      <c r="H45" s="1190"/>
      <c r="I45" s="1190"/>
      <c r="J45" s="1191"/>
      <c r="K45" s="59">
        <v>3343</v>
      </c>
      <c r="L45" s="60">
        <v>3231</v>
      </c>
      <c r="M45" s="60">
        <v>3175</v>
      </c>
      <c r="N45" s="60">
        <v>3273</v>
      </c>
      <c r="O45" s="61">
        <v>3777</v>
      </c>
      <c r="P45" s="48"/>
      <c r="Q45" s="48"/>
      <c r="R45" s="48"/>
      <c r="S45" s="48"/>
      <c r="T45" s="48"/>
      <c r="U45" s="48"/>
    </row>
    <row r="46" spans="1:21" ht="30.75" customHeight="1" x14ac:dyDescent="0.15">
      <c r="A46" s="48"/>
      <c r="B46" s="1186"/>
      <c r="C46" s="1187"/>
      <c r="D46" s="62"/>
      <c r="E46" s="1192" t="s">
        <v>12</v>
      </c>
      <c r="F46" s="1192"/>
      <c r="G46" s="1192"/>
      <c r="H46" s="1192"/>
      <c r="I46" s="1192"/>
      <c r="J46" s="1193"/>
      <c r="K46" s="63" t="s">
        <v>519</v>
      </c>
      <c r="L46" s="64" t="s">
        <v>519</v>
      </c>
      <c r="M46" s="64" t="s">
        <v>519</v>
      </c>
      <c r="N46" s="64" t="s">
        <v>519</v>
      </c>
      <c r="O46" s="65" t="s">
        <v>519</v>
      </c>
      <c r="P46" s="48"/>
      <c r="Q46" s="48"/>
      <c r="R46" s="48"/>
      <c r="S46" s="48"/>
      <c r="T46" s="48"/>
      <c r="U46" s="48"/>
    </row>
    <row r="47" spans="1:21" ht="30.75" customHeight="1" x14ac:dyDescent="0.15">
      <c r="A47" s="48"/>
      <c r="B47" s="1186"/>
      <c r="C47" s="1187"/>
      <c r="D47" s="62"/>
      <c r="E47" s="1192" t="s">
        <v>13</v>
      </c>
      <c r="F47" s="1192"/>
      <c r="G47" s="1192"/>
      <c r="H47" s="1192"/>
      <c r="I47" s="1192"/>
      <c r="J47" s="1193"/>
      <c r="K47" s="63" t="s">
        <v>519</v>
      </c>
      <c r="L47" s="64" t="s">
        <v>519</v>
      </c>
      <c r="M47" s="64" t="s">
        <v>519</v>
      </c>
      <c r="N47" s="64" t="s">
        <v>519</v>
      </c>
      <c r="O47" s="65" t="s">
        <v>519</v>
      </c>
      <c r="P47" s="48"/>
      <c r="Q47" s="48"/>
      <c r="R47" s="48"/>
      <c r="S47" s="48"/>
      <c r="T47" s="48"/>
      <c r="U47" s="48"/>
    </row>
    <row r="48" spans="1:21" ht="30.75" customHeight="1" x14ac:dyDescent="0.15">
      <c r="A48" s="48"/>
      <c r="B48" s="1186"/>
      <c r="C48" s="1187"/>
      <c r="D48" s="62"/>
      <c r="E48" s="1192" t="s">
        <v>14</v>
      </c>
      <c r="F48" s="1192"/>
      <c r="G48" s="1192"/>
      <c r="H48" s="1192"/>
      <c r="I48" s="1192"/>
      <c r="J48" s="1193"/>
      <c r="K48" s="63">
        <v>1498</v>
      </c>
      <c r="L48" s="64">
        <v>1581</v>
      </c>
      <c r="M48" s="64">
        <v>1604</v>
      </c>
      <c r="N48" s="64">
        <v>1662</v>
      </c>
      <c r="O48" s="65">
        <v>1711</v>
      </c>
      <c r="P48" s="48"/>
      <c r="Q48" s="48"/>
      <c r="R48" s="48"/>
      <c r="S48" s="48"/>
      <c r="T48" s="48"/>
      <c r="U48" s="48"/>
    </row>
    <row r="49" spans="1:21" ht="30.75" customHeight="1" x14ac:dyDescent="0.15">
      <c r="A49" s="48"/>
      <c r="B49" s="1186"/>
      <c r="C49" s="1187"/>
      <c r="D49" s="62"/>
      <c r="E49" s="1192" t="s">
        <v>15</v>
      </c>
      <c r="F49" s="1192"/>
      <c r="G49" s="1192"/>
      <c r="H49" s="1192"/>
      <c r="I49" s="1192"/>
      <c r="J49" s="1193"/>
      <c r="K49" s="63" t="s">
        <v>519</v>
      </c>
      <c r="L49" s="64" t="s">
        <v>519</v>
      </c>
      <c r="M49" s="64" t="s">
        <v>519</v>
      </c>
      <c r="N49" s="64">
        <v>0</v>
      </c>
      <c r="O49" s="65" t="s">
        <v>519</v>
      </c>
      <c r="P49" s="48"/>
      <c r="Q49" s="48"/>
      <c r="R49" s="48"/>
      <c r="S49" s="48"/>
      <c r="T49" s="48"/>
      <c r="U49" s="48"/>
    </row>
    <row r="50" spans="1:21" ht="30.75" customHeight="1" x14ac:dyDescent="0.15">
      <c r="A50" s="48"/>
      <c r="B50" s="1186"/>
      <c r="C50" s="1187"/>
      <c r="D50" s="62"/>
      <c r="E50" s="1192" t="s">
        <v>16</v>
      </c>
      <c r="F50" s="1192"/>
      <c r="G50" s="1192"/>
      <c r="H50" s="1192"/>
      <c r="I50" s="1192"/>
      <c r="J50" s="1193"/>
      <c r="K50" s="63">
        <v>26</v>
      </c>
      <c r="L50" s="64">
        <v>25</v>
      </c>
      <c r="M50" s="64">
        <v>20</v>
      </c>
      <c r="N50" s="64">
        <v>20</v>
      </c>
      <c r="O50" s="65">
        <v>18</v>
      </c>
      <c r="P50" s="48"/>
      <c r="Q50" s="48"/>
      <c r="R50" s="48"/>
      <c r="S50" s="48"/>
      <c r="T50" s="48"/>
      <c r="U50" s="48"/>
    </row>
    <row r="51" spans="1:21" ht="30.75" customHeight="1" x14ac:dyDescent="0.15">
      <c r="A51" s="48"/>
      <c r="B51" s="1188"/>
      <c r="C51" s="1189"/>
      <c r="D51" s="66"/>
      <c r="E51" s="1192" t="s">
        <v>17</v>
      </c>
      <c r="F51" s="1192"/>
      <c r="G51" s="1192"/>
      <c r="H51" s="1192"/>
      <c r="I51" s="1192"/>
      <c r="J51" s="1193"/>
      <c r="K51" s="63" t="s">
        <v>519</v>
      </c>
      <c r="L51" s="64" t="s">
        <v>519</v>
      </c>
      <c r="M51" s="64" t="s">
        <v>519</v>
      </c>
      <c r="N51" s="64" t="s">
        <v>519</v>
      </c>
      <c r="O51" s="65" t="s">
        <v>519</v>
      </c>
      <c r="P51" s="48"/>
      <c r="Q51" s="48"/>
      <c r="R51" s="48"/>
      <c r="S51" s="48"/>
      <c r="T51" s="48"/>
      <c r="U51" s="48"/>
    </row>
    <row r="52" spans="1:21" ht="30.75" customHeight="1" x14ac:dyDescent="0.15">
      <c r="A52" s="48"/>
      <c r="B52" s="1194" t="s">
        <v>18</v>
      </c>
      <c r="C52" s="1195"/>
      <c r="D52" s="66"/>
      <c r="E52" s="1192" t="s">
        <v>19</v>
      </c>
      <c r="F52" s="1192"/>
      <c r="G52" s="1192"/>
      <c r="H52" s="1192"/>
      <c r="I52" s="1192"/>
      <c r="J52" s="1193"/>
      <c r="K52" s="63">
        <v>3564</v>
      </c>
      <c r="L52" s="64">
        <v>3580</v>
      </c>
      <c r="M52" s="64">
        <v>3579</v>
      </c>
      <c r="N52" s="64">
        <v>3539</v>
      </c>
      <c r="O52" s="65">
        <v>3988</v>
      </c>
      <c r="P52" s="48"/>
      <c r="Q52" s="48"/>
      <c r="R52" s="48"/>
      <c r="S52" s="48"/>
      <c r="T52" s="48"/>
      <c r="U52" s="48"/>
    </row>
    <row r="53" spans="1:21" ht="30.75" customHeight="1" thickBot="1" x14ac:dyDescent="0.2">
      <c r="A53" s="48"/>
      <c r="B53" s="1196" t="s">
        <v>20</v>
      </c>
      <c r="C53" s="1197"/>
      <c r="D53" s="67"/>
      <c r="E53" s="1198" t="s">
        <v>21</v>
      </c>
      <c r="F53" s="1198"/>
      <c r="G53" s="1198"/>
      <c r="H53" s="1198"/>
      <c r="I53" s="1198"/>
      <c r="J53" s="1199"/>
      <c r="K53" s="68">
        <v>1303</v>
      </c>
      <c r="L53" s="69">
        <v>1257</v>
      </c>
      <c r="M53" s="69">
        <v>1220</v>
      </c>
      <c r="N53" s="69">
        <v>1416</v>
      </c>
      <c r="O53" s="70">
        <v>1518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00" t="s">
        <v>24</v>
      </c>
      <c r="C57" s="1201"/>
      <c r="D57" s="1204" t="s">
        <v>25</v>
      </c>
      <c r="E57" s="1205"/>
      <c r="F57" s="1205"/>
      <c r="G57" s="1205"/>
      <c r="H57" s="1205"/>
      <c r="I57" s="1205"/>
      <c r="J57" s="1206"/>
      <c r="K57" s="83"/>
      <c r="L57" s="84"/>
      <c r="M57" s="84"/>
      <c r="N57" s="84"/>
      <c r="O57" s="85"/>
    </row>
    <row r="58" spans="1:21" ht="31.5" customHeight="1" thickBot="1" x14ac:dyDescent="0.2">
      <c r="B58" s="1202"/>
      <c r="C58" s="1203"/>
      <c r="D58" s="1207" t="s">
        <v>26</v>
      </c>
      <c r="E58" s="1208"/>
      <c r="F58" s="1208"/>
      <c r="G58" s="1208"/>
      <c r="H58" s="1208"/>
      <c r="I58" s="1208"/>
      <c r="J58" s="120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rRnEBCQ0dIIrm1oYxDH70cdqS2FqJDbIsAYspGSHwiKoUZgi9PVMXHER5U23wjmCWtp98IGrLf+BZJvPLpeQ==" saltValue="CUT231U1Q4mOTblsJHAh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10" t="s">
        <v>29</v>
      </c>
      <c r="C41" s="1211"/>
      <c r="D41" s="102"/>
      <c r="E41" s="1216" t="s">
        <v>30</v>
      </c>
      <c r="F41" s="1216"/>
      <c r="G41" s="1216"/>
      <c r="H41" s="1217"/>
      <c r="I41" s="351">
        <v>36473</v>
      </c>
      <c r="J41" s="352">
        <v>36379</v>
      </c>
      <c r="K41" s="352">
        <v>36948</v>
      </c>
      <c r="L41" s="352">
        <v>38186</v>
      </c>
      <c r="M41" s="353">
        <v>39112</v>
      </c>
    </row>
    <row r="42" spans="2:13" ht="27.75" customHeight="1" x14ac:dyDescent="0.15">
      <c r="B42" s="1212"/>
      <c r="C42" s="1213"/>
      <c r="D42" s="103"/>
      <c r="E42" s="1218" t="s">
        <v>31</v>
      </c>
      <c r="F42" s="1218"/>
      <c r="G42" s="1218"/>
      <c r="H42" s="1219"/>
      <c r="I42" s="354">
        <v>488</v>
      </c>
      <c r="J42" s="355">
        <v>419</v>
      </c>
      <c r="K42" s="355">
        <v>351</v>
      </c>
      <c r="L42" s="355">
        <v>217</v>
      </c>
      <c r="M42" s="356">
        <v>324</v>
      </c>
    </row>
    <row r="43" spans="2:13" ht="27.75" customHeight="1" x14ac:dyDescent="0.15">
      <c r="B43" s="1212"/>
      <c r="C43" s="1213"/>
      <c r="D43" s="103"/>
      <c r="E43" s="1218" t="s">
        <v>32</v>
      </c>
      <c r="F43" s="1218"/>
      <c r="G43" s="1218"/>
      <c r="H43" s="1219"/>
      <c r="I43" s="354">
        <v>20718</v>
      </c>
      <c r="J43" s="355">
        <v>19982</v>
      </c>
      <c r="K43" s="355">
        <v>18907</v>
      </c>
      <c r="L43" s="355">
        <v>19193</v>
      </c>
      <c r="M43" s="356">
        <v>18307</v>
      </c>
    </row>
    <row r="44" spans="2:13" ht="27.75" customHeight="1" x14ac:dyDescent="0.15">
      <c r="B44" s="1212"/>
      <c r="C44" s="1213"/>
      <c r="D44" s="103"/>
      <c r="E44" s="1218" t="s">
        <v>33</v>
      </c>
      <c r="F44" s="1218"/>
      <c r="G44" s="1218"/>
      <c r="H44" s="1219"/>
      <c r="I44" s="354">
        <v>1</v>
      </c>
      <c r="J44" s="355">
        <v>0</v>
      </c>
      <c r="K44" s="355">
        <v>93</v>
      </c>
      <c r="L44" s="355">
        <v>580</v>
      </c>
      <c r="M44" s="356">
        <v>647</v>
      </c>
    </row>
    <row r="45" spans="2:13" ht="27.75" customHeight="1" x14ac:dyDescent="0.15">
      <c r="B45" s="1212"/>
      <c r="C45" s="1213"/>
      <c r="D45" s="103"/>
      <c r="E45" s="1218" t="s">
        <v>34</v>
      </c>
      <c r="F45" s="1218"/>
      <c r="G45" s="1218"/>
      <c r="H45" s="1219"/>
      <c r="I45" s="354">
        <v>4020</v>
      </c>
      <c r="J45" s="355">
        <v>3895</v>
      </c>
      <c r="K45" s="355">
        <v>3803</v>
      </c>
      <c r="L45" s="355">
        <v>3743</v>
      </c>
      <c r="M45" s="356">
        <v>3838</v>
      </c>
    </row>
    <row r="46" spans="2:13" ht="27.75" customHeight="1" x14ac:dyDescent="0.15">
      <c r="B46" s="1212"/>
      <c r="C46" s="1213"/>
      <c r="D46" s="104"/>
      <c r="E46" s="1218" t="s">
        <v>35</v>
      </c>
      <c r="F46" s="1218"/>
      <c r="G46" s="1218"/>
      <c r="H46" s="1219"/>
      <c r="I46" s="354" t="s">
        <v>519</v>
      </c>
      <c r="J46" s="355" t="s">
        <v>519</v>
      </c>
      <c r="K46" s="355">
        <v>455</v>
      </c>
      <c r="L46" s="355">
        <v>453</v>
      </c>
      <c r="M46" s="356">
        <v>450</v>
      </c>
    </row>
    <row r="47" spans="2:13" ht="27.75" customHeight="1" x14ac:dyDescent="0.15">
      <c r="B47" s="1212"/>
      <c r="C47" s="1213"/>
      <c r="D47" s="105"/>
      <c r="E47" s="1220" t="s">
        <v>36</v>
      </c>
      <c r="F47" s="1221"/>
      <c r="G47" s="1221"/>
      <c r="H47" s="1222"/>
      <c r="I47" s="354" t="s">
        <v>519</v>
      </c>
      <c r="J47" s="355" t="s">
        <v>519</v>
      </c>
      <c r="K47" s="355" t="s">
        <v>519</v>
      </c>
      <c r="L47" s="355" t="s">
        <v>519</v>
      </c>
      <c r="M47" s="356" t="s">
        <v>519</v>
      </c>
    </row>
    <row r="48" spans="2:13" ht="27.75" customHeight="1" x14ac:dyDescent="0.15">
      <c r="B48" s="1212"/>
      <c r="C48" s="1213"/>
      <c r="D48" s="103"/>
      <c r="E48" s="1218" t="s">
        <v>37</v>
      </c>
      <c r="F48" s="1218"/>
      <c r="G48" s="1218"/>
      <c r="H48" s="1219"/>
      <c r="I48" s="354" t="s">
        <v>519</v>
      </c>
      <c r="J48" s="355" t="s">
        <v>519</v>
      </c>
      <c r="K48" s="355" t="s">
        <v>519</v>
      </c>
      <c r="L48" s="355" t="s">
        <v>519</v>
      </c>
      <c r="M48" s="356" t="s">
        <v>519</v>
      </c>
    </row>
    <row r="49" spans="2:13" ht="27.75" customHeight="1" x14ac:dyDescent="0.15">
      <c r="B49" s="1214"/>
      <c r="C49" s="1215"/>
      <c r="D49" s="103"/>
      <c r="E49" s="1218" t="s">
        <v>38</v>
      </c>
      <c r="F49" s="1218"/>
      <c r="G49" s="1218"/>
      <c r="H49" s="1219"/>
      <c r="I49" s="354" t="s">
        <v>519</v>
      </c>
      <c r="J49" s="355" t="s">
        <v>519</v>
      </c>
      <c r="K49" s="355" t="s">
        <v>519</v>
      </c>
      <c r="L49" s="355" t="s">
        <v>519</v>
      </c>
      <c r="M49" s="356" t="s">
        <v>519</v>
      </c>
    </row>
    <row r="50" spans="2:13" ht="27.75" customHeight="1" x14ac:dyDescent="0.15">
      <c r="B50" s="1223" t="s">
        <v>39</v>
      </c>
      <c r="C50" s="1224"/>
      <c r="D50" s="106"/>
      <c r="E50" s="1218" t="s">
        <v>40</v>
      </c>
      <c r="F50" s="1218"/>
      <c r="G50" s="1218"/>
      <c r="H50" s="1219"/>
      <c r="I50" s="354">
        <v>8586</v>
      </c>
      <c r="J50" s="355">
        <v>8312</v>
      </c>
      <c r="K50" s="355">
        <v>7476</v>
      </c>
      <c r="L50" s="355">
        <v>6394</v>
      </c>
      <c r="M50" s="356">
        <v>6205</v>
      </c>
    </row>
    <row r="51" spans="2:13" ht="27.75" customHeight="1" x14ac:dyDescent="0.15">
      <c r="B51" s="1212"/>
      <c r="C51" s="1213"/>
      <c r="D51" s="103"/>
      <c r="E51" s="1218" t="s">
        <v>41</v>
      </c>
      <c r="F51" s="1218"/>
      <c r="G51" s="1218"/>
      <c r="H51" s="1219"/>
      <c r="I51" s="354">
        <v>4711</v>
      </c>
      <c r="J51" s="355">
        <v>4639</v>
      </c>
      <c r="K51" s="355">
        <v>4763</v>
      </c>
      <c r="L51" s="355">
        <v>4761</v>
      </c>
      <c r="M51" s="356">
        <v>4733</v>
      </c>
    </row>
    <row r="52" spans="2:13" ht="27.75" customHeight="1" x14ac:dyDescent="0.15">
      <c r="B52" s="1214"/>
      <c r="C52" s="1215"/>
      <c r="D52" s="103"/>
      <c r="E52" s="1218" t="s">
        <v>42</v>
      </c>
      <c r="F52" s="1218"/>
      <c r="G52" s="1218"/>
      <c r="H52" s="1219"/>
      <c r="I52" s="354">
        <v>38506</v>
      </c>
      <c r="J52" s="355">
        <v>38009</v>
      </c>
      <c r="K52" s="355">
        <v>37666</v>
      </c>
      <c r="L52" s="355">
        <v>37283</v>
      </c>
      <c r="M52" s="356">
        <v>36725</v>
      </c>
    </row>
    <row r="53" spans="2:13" ht="27.75" customHeight="1" thickBot="1" x14ac:dyDescent="0.2">
      <c r="B53" s="1225" t="s">
        <v>43</v>
      </c>
      <c r="C53" s="1226"/>
      <c r="D53" s="107"/>
      <c r="E53" s="1227" t="s">
        <v>44</v>
      </c>
      <c r="F53" s="1227"/>
      <c r="G53" s="1227"/>
      <c r="H53" s="1228"/>
      <c r="I53" s="357">
        <v>9896</v>
      </c>
      <c r="J53" s="358">
        <v>9715</v>
      </c>
      <c r="K53" s="358">
        <v>10651</v>
      </c>
      <c r="L53" s="358">
        <v>13933</v>
      </c>
      <c r="M53" s="359">
        <v>15016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9OY61SUv+bpHEMU7OMWgymxZdBdsm4o6b3BVEQV825q0cPIXZMawX+yCG8Ij99F28moE4mZbMHMg68rw3/vx6A==" saltValue="vnyd7N2uIQbouGa3VrYa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7" t="s">
        <v>47</v>
      </c>
      <c r="D55" s="1237"/>
      <c r="E55" s="1238"/>
      <c r="F55" s="119">
        <v>3049</v>
      </c>
      <c r="G55" s="119">
        <v>2311</v>
      </c>
      <c r="H55" s="120">
        <v>1864</v>
      </c>
    </row>
    <row r="56" spans="2:8" ht="52.5" customHeight="1" x14ac:dyDescent="0.15">
      <c r="B56" s="121"/>
      <c r="C56" s="1239" t="s">
        <v>48</v>
      </c>
      <c r="D56" s="1239"/>
      <c r="E56" s="1240"/>
      <c r="F56" s="122">
        <v>1127</v>
      </c>
      <c r="G56" s="122">
        <v>1015</v>
      </c>
      <c r="H56" s="123">
        <v>1192</v>
      </c>
    </row>
    <row r="57" spans="2:8" ht="53.25" customHeight="1" x14ac:dyDescent="0.15">
      <c r="B57" s="121"/>
      <c r="C57" s="1241" t="s">
        <v>49</v>
      </c>
      <c r="D57" s="1241"/>
      <c r="E57" s="1242"/>
      <c r="F57" s="124">
        <v>2881</v>
      </c>
      <c r="G57" s="124">
        <v>2612</v>
      </c>
      <c r="H57" s="125">
        <v>2423</v>
      </c>
    </row>
    <row r="58" spans="2:8" ht="45.75" customHeight="1" x14ac:dyDescent="0.15">
      <c r="B58" s="126"/>
      <c r="C58" s="1229" t="s">
        <v>600</v>
      </c>
      <c r="D58" s="1230"/>
      <c r="E58" s="1231"/>
      <c r="F58" s="127">
        <v>1296</v>
      </c>
      <c r="G58" s="127">
        <v>1138</v>
      </c>
      <c r="H58" s="128">
        <v>1020</v>
      </c>
    </row>
    <row r="59" spans="2:8" ht="45.75" customHeight="1" x14ac:dyDescent="0.15">
      <c r="B59" s="126"/>
      <c r="C59" s="1229" t="s">
        <v>601</v>
      </c>
      <c r="D59" s="1230"/>
      <c r="E59" s="1231"/>
      <c r="F59" s="127">
        <v>698</v>
      </c>
      <c r="G59" s="127">
        <v>608</v>
      </c>
      <c r="H59" s="128">
        <v>649</v>
      </c>
    </row>
    <row r="60" spans="2:8" ht="45.75" customHeight="1" x14ac:dyDescent="0.15">
      <c r="B60" s="126"/>
      <c r="C60" s="1229" t="s">
        <v>602</v>
      </c>
      <c r="D60" s="1230"/>
      <c r="E60" s="1231"/>
      <c r="F60" s="127">
        <v>203</v>
      </c>
      <c r="G60" s="127">
        <v>280</v>
      </c>
      <c r="H60" s="128">
        <v>300</v>
      </c>
    </row>
    <row r="61" spans="2:8" ht="45.75" customHeight="1" x14ac:dyDescent="0.15">
      <c r="B61" s="126"/>
      <c r="C61" s="1229" t="s">
        <v>603</v>
      </c>
      <c r="D61" s="1230"/>
      <c r="E61" s="1231"/>
      <c r="F61" s="127">
        <v>224</v>
      </c>
      <c r="G61" s="127">
        <v>187</v>
      </c>
      <c r="H61" s="128">
        <v>176</v>
      </c>
    </row>
    <row r="62" spans="2:8" ht="45.75" customHeight="1" thickBot="1" x14ac:dyDescent="0.2">
      <c r="B62" s="129"/>
      <c r="C62" s="1232" t="s">
        <v>604</v>
      </c>
      <c r="D62" s="1233"/>
      <c r="E62" s="1234"/>
      <c r="F62" s="130">
        <v>310</v>
      </c>
      <c r="G62" s="130">
        <v>185</v>
      </c>
      <c r="H62" s="131">
        <v>106</v>
      </c>
    </row>
    <row r="63" spans="2:8" ht="52.5" customHeight="1" thickBot="1" x14ac:dyDescent="0.2">
      <c r="B63" s="132"/>
      <c r="C63" s="1235" t="s">
        <v>50</v>
      </c>
      <c r="D63" s="1235"/>
      <c r="E63" s="1236"/>
      <c r="F63" s="133">
        <v>7057</v>
      </c>
      <c r="G63" s="133">
        <v>5939</v>
      </c>
      <c r="H63" s="134">
        <v>5480</v>
      </c>
    </row>
    <row r="64" spans="2:8" x14ac:dyDescent="0.15"/>
  </sheetData>
  <sheetProtection algorithmName="SHA-512" hashValue="iXmdWqxiCtniMbTrKK9WQvR48scLPpHYhKIPqAAHxX7XROQqt51bHyX9q6HTdZ1B/zX8gZYVWaIl8qCmZYoX4w==" saltValue="/Vsa55nNR5LlO0PveTML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43D0F-1B38-4402-9D31-518C34AA2F9E}">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5" customWidth="1"/>
    <col min="2" max="107" width="2.5" style="1245" customWidth="1"/>
    <col min="108" max="108" width="6.125" style="1252" customWidth="1"/>
    <col min="109" max="109" width="5.875" style="1251" customWidth="1"/>
    <col min="110" max="16384" width="8.625" style="1245" hidden="1"/>
  </cols>
  <sheetData>
    <row r="1" spans="1:109" ht="42.75" customHeight="1" x14ac:dyDescent="0.15">
      <c r="A1" s="1243"/>
      <c r="B1" s="1244"/>
      <c r="DD1" s="1245"/>
      <c r="DE1" s="1245"/>
    </row>
    <row r="2" spans="1:109" ht="25.5" customHeight="1" x14ac:dyDescent="0.15">
      <c r="A2" s="1246"/>
      <c r="C2" s="1246"/>
      <c r="O2" s="1246"/>
      <c r="P2" s="1246"/>
      <c r="Q2" s="1246"/>
      <c r="R2" s="1246"/>
      <c r="S2" s="1246"/>
      <c r="T2" s="1246"/>
      <c r="U2" s="1246"/>
      <c r="V2" s="1246"/>
      <c r="W2" s="1246"/>
      <c r="X2" s="1246"/>
      <c r="Y2" s="1246"/>
      <c r="Z2" s="1246"/>
      <c r="AA2" s="1246"/>
      <c r="AB2" s="1246"/>
      <c r="AC2" s="1246"/>
      <c r="AD2" s="1246"/>
      <c r="AE2" s="1246"/>
      <c r="AF2" s="1246"/>
      <c r="AG2" s="1246"/>
      <c r="AH2" s="1246"/>
      <c r="AI2" s="1246"/>
      <c r="AU2" s="1246"/>
      <c r="BG2" s="1246"/>
      <c r="BS2" s="1246"/>
      <c r="CE2" s="1246"/>
      <c r="CQ2" s="1246"/>
      <c r="DD2" s="1245"/>
      <c r="DE2" s="1245"/>
    </row>
    <row r="3" spans="1:109" ht="25.5" customHeight="1" x14ac:dyDescent="0.15">
      <c r="A3" s="1246"/>
      <c r="C3" s="1246"/>
      <c r="O3" s="1246"/>
      <c r="P3" s="1246"/>
      <c r="Q3" s="1246"/>
      <c r="R3" s="1246"/>
      <c r="S3" s="1246"/>
      <c r="T3" s="1246"/>
      <c r="U3" s="1246"/>
      <c r="V3" s="1246"/>
      <c r="W3" s="1246"/>
      <c r="X3" s="1246"/>
      <c r="Y3" s="1246"/>
      <c r="Z3" s="1246"/>
      <c r="AA3" s="1246"/>
      <c r="AB3" s="1246"/>
      <c r="AC3" s="1246"/>
      <c r="AD3" s="1246"/>
      <c r="AE3" s="1246"/>
      <c r="AF3" s="1246"/>
      <c r="AG3" s="1246"/>
      <c r="AH3" s="1246"/>
      <c r="AI3" s="1246"/>
      <c r="AU3" s="1246"/>
      <c r="BG3" s="1246"/>
      <c r="BS3" s="1246"/>
      <c r="CE3" s="1246"/>
      <c r="CQ3" s="1246"/>
      <c r="DD3" s="1245"/>
      <c r="DE3" s="1245"/>
    </row>
    <row r="4" spans="1:109" s="255" customFormat="1" x14ac:dyDescent="0.15">
      <c r="A4" s="1246"/>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1246"/>
      <c r="BD4" s="1246"/>
      <c r="BE4" s="1246"/>
      <c r="BF4" s="1246"/>
      <c r="BG4" s="1246"/>
      <c r="BH4" s="1246"/>
      <c r="BI4" s="1246"/>
      <c r="BJ4" s="1246"/>
      <c r="BK4" s="1246"/>
      <c r="BL4" s="1246"/>
      <c r="BM4" s="1246"/>
      <c r="BN4" s="1246"/>
      <c r="BO4" s="1246"/>
      <c r="BP4" s="1246"/>
      <c r="BQ4" s="1246"/>
      <c r="BR4" s="1246"/>
      <c r="BS4" s="1246"/>
      <c r="BT4" s="1246"/>
      <c r="BU4" s="1246"/>
      <c r="BV4" s="1246"/>
      <c r="BW4" s="1246"/>
      <c r="BX4" s="1246"/>
      <c r="BY4" s="1246"/>
      <c r="BZ4" s="1246"/>
      <c r="CA4" s="1246"/>
      <c r="CB4" s="1246"/>
      <c r="CC4" s="1246"/>
      <c r="CD4" s="1246"/>
      <c r="CE4" s="1246"/>
      <c r="CF4" s="1246"/>
      <c r="CG4" s="1246"/>
      <c r="CH4" s="1246"/>
      <c r="CI4" s="1246"/>
      <c r="CJ4" s="1246"/>
      <c r="CK4" s="1246"/>
      <c r="CL4" s="1246"/>
      <c r="CM4" s="1246"/>
      <c r="CN4" s="1246"/>
      <c r="CO4" s="1246"/>
      <c r="CP4" s="1246"/>
      <c r="CQ4" s="1246"/>
      <c r="CR4" s="1246"/>
      <c r="CS4" s="1246"/>
      <c r="CT4" s="1246"/>
      <c r="CU4" s="1246"/>
      <c r="CV4" s="1246"/>
      <c r="CW4" s="1246"/>
      <c r="CX4" s="1246"/>
      <c r="CY4" s="1246"/>
      <c r="CZ4" s="1246"/>
      <c r="DA4" s="1246"/>
      <c r="DB4" s="1246"/>
      <c r="DC4" s="1246"/>
      <c r="DD4" s="1246"/>
      <c r="DE4" s="1246"/>
    </row>
    <row r="5" spans="1:109" s="255" customFormat="1" x14ac:dyDescent="0.15">
      <c r="A5" s="1246"/>
      <c r="B5" s="1246"/>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c r="AS5" s="1246"/>
      <c r="AT5" s="1246"/>
      <c r="AU5" s="1246"/>
      <c r="AV5" s="1246"/>
      <c r="AW5" s="1246"/>
      <c r="AX5" s="1246"/>
      <c r="AY5" s="1246"/>
      <c r="AZ5" s="1246"/>
      <c r="BA5" s="1246"/>
      <c r="BB5" s="1246"/>
      <c r="BC5" s="1246"/>
      <c r="BD5" s="1246"/>
      <c r="BE5" s="1246"/>
      <c r="BF5" s="1246"/>
      <c r="BG5" s="1246"/>
      <c r="BH5" s="1246"/>
      <c r="BI5" s="1246"/>
      <c r="BJ5" s="1246"/>
      <c r="BK5" s="1246"/>
      <c r="BL5" s="1246"/>
      <c r="BM5" s="1246"/>
      <c r="BN5" s="1246"/>
      <c r="BO5" s="1246"/>
      <c r="BP5" s="1246"/>
      <c r="BQ5" s="1246"/>
      <c r="BR5" s="1246"/>
      <c r="BS5" s="1246"/>
      <c r="BT5" s="1246"/>
      <c r="BU5" s="1246"/>
      <c r="BV5" s="1246"/>
      <c r="BW5" s="1246"/>
      <c r="BX5" s="1246"/>
      <c r="BY5" s="1246"/>
      <c r="BZ5" s="1246"/>
      <c r="CA5" s="1246"/>
      <c r="CB5" s="1246"/>
      <c r="CC5" s="1246"/>
      <c r="CD5" s="1246"/>
      <c r="CE5" s="1246"/>
      <c r="CF5" s="1246"/>
      <c r="CG5" s="1246"/>
      <c r="CH5" s="1246"/>
      <c r="CI5" s="1246"/>
      <c r="CJ5" s="1246"/>
      <c r="CK5" s="1246"/>
      <c r="CL5" s="1246"/>
      <c r="CM5" s="1246"/>
      <c r="CN5" s="1246"/>
      <c r="CO5" s="1246"/>
      <c r="CP5" s="1246"/>
      <c r="CQ5" s="1246"/>
      <c r="CR5" s="1246"/>
      <c r="CS5" s="1246"/>
      <c r="CT5" s="1246"/>
      <c r="CU5" s="1246"/>
      <c r="CV5" s="1246"/>
      <c r="CW5" s="1246"/>
      <c r="CX5" s="1246"/>
      <c r="CY5" s="1246"/>
      <c r="CZ5" s="1246"/>
      <c r="DA5" s="1246"/>
      <c r="DB5" s="1246"/>
      <c r="DC5" s="1246"/>
      <c r="DD5" s="1246"/>
      <c r="DE5" s="1246"/>
    </row>
    <row r="6" spans="1:109" s="255" customFormat="1" x14ac:dyDescent="0.15">
      <c r="A6" s="1246"/>
      <c r="B6" s="1246"/>
      <c r="C6" s="1246"/>
      <c r="D6" s="1246"/>
      <c r="E6" s="1246"/>
      <c r="F6" s="1246"/>
      <c r="G6" s="1246"/>
      <c r="H6" s="1246"/>
      <c r="I6" s="1246"/>
      <c r="J6" s="1246"/>
      <c r="K6" s="1246"/>
      <c r="L6" s="1246"/>
      <c r="M6" s="1246"/>
      <c r="N6" s="1246"/>
      <c r="O6" s="1246"/>
      <c r="P6" s="1246"/>
      <c r="Q6" s="1246"/>
      <c r="R6" s="1246"/>
      <c r="S6" s="1246"/>
      <c r="T6" s="1246"/>
      <c r="U6" s="1246"/>
      <c r="V6" s="1246"/>
      <c r="W6" s="1246"/>
      <c r="X6" s="1246"/>
      <c r="Y6" s="1246"/>
      <c r="Z6" s="1246"/>
      <c r="AA6" s="1246"/>
      <c r="AB6" s="1246"/>
      <c r="AC6" s="1246"/>
      <c r="AD6" s="1246"/>
      <c r="AE6" s="1246"/>
      <c r="AF6" s="1246"/>
      <c r="AG6" s="1246"/>
      <c r="AH6" s="1246"/>
      <c r="AI6" s="1246"/>
      <c r="AJ6" s="1246"/>
      <c r="AK6" s="1246"/>
      <c r="AL6" s="1246"/>
      <c r="AM6" s="1246"/>
      <c r="AN6" s="1246"/>
      <c r="AO6" s="1246"/>
      <c r="AP6" s="1246"/>
      <c r="AQ6" s="1246"/>
      <c r="AR6" s="1246"/>
      <c r="AS6" s="1246"/>
      <c r="AT6" s="1246"/>
      <c r="AU6" s="1246"/>
      <c r="AV6" s="1246"/>
      <c r="AW6" s="1246"/>
      <c r="AX6" s="1246"/>
      <c r="AY6" s="1246"/>
      <c r="AZ6" s="1246"/>
      <c r="BA6" s="1246"/>
      <c r="BB6" s="1246"/>
      <c r="BC6" s="1246"/>
      <c r="BD6" s="1246"/>
      <c r="BE6" s="1246"/>
      <c r="BF6" s="1246"/>
      <c r="BG6" s="1246"/>
      <c r="BH6" s="1246"/>
      <c r="BI6" s="1246"/>
      <c r="BJ6" s="1246"/>
      <c r="BK6" s="1246"/>
      <c r="BL6" s="1246"/>
      <c r="BM6" s="1246"/>
      <c r="BN6" s="1246"/>
      <c r="BO6" s="1246"/>
      <c r="BP6" s="1246"/>
      <c r="BQ6" s="1246"/>
      <c r="BR6" s="1246"/>
      <c r="BS6" s="1246"/>
      <c r="BT6" s="1246"/>
      <c r="BU6" s="1246"/>
      <c r="BV6" s="1246"/>
      <c r="BW6" s="1246"/>
      <c r="BX6" s="1246"/>
      <c r="BY6" s="1246"/>
      <c r="BZ6" s="1246"/>
      <c r="CA6" s="1246"/>
      <c r="CB6" s="1246"/>
      <c r="CC6" s="1246"/>
      <c r="CD6" s="1246"/>
      <c r="CE6" s="1246"/>
      <c r="CF6" s="1246"/>
      <c r="CG6" s="1246"/>
      <c r="CH6" s="1246"/>
      <c r="CI6" s="1246"/>
      <c r="CJ6" s="1246"/>
      <c r="CK6" s="1246"/>
      <c r="CL6" s="1246"/>
      <c r="CM6" s="1246"/>
      <c r="CN6" s="1246"/>
      <c r="CO6" s="1246"/>
      <c r="CP6" s="1246"/>
      <c r="CQ6" s="1246"/>
      <c r="CR6" s="1246"/>
      <c r="CS6" s="1246"/>
      <c r="CT6" s="1246"/>
      <c r="CU6" s="1246"/>
      <c r="CV6" s="1246"/>
      <c r="CW6" s="1246"/>
      <c r="CX6" s="1246"/>
      <c r="CY6" s="1246"/>
      <c r="CZ6" s="1246"/>
      <c r="DA6" s="1246"/>
      <c r="DB6" s="1246"/>
      <c r="DC6" s="1246"/>
      <c r="DD6" s="1246"/>
      <c r="DE6" s="1246"/>
    </row>
    <row r="7" spans="1:109" s="255" customFormat="1" x14ac:dyDescent="0.15">
      <c r="A7" s="1246"/>
      <c r="B7" s="1246"/>
      <c r="C7" s="1246"/>
      <c r="D7" s="1246"/>
      <c r="E7" s="1246"/>
      <c r="F7" s="1246"/>
      <c r="G7" s="1246"/>
      <c r="H7" s="1246"/>
      <c r="I7" s="1246"/>
      <c r="J7" s="1246"/>
      <c r="K7" s="1246"/>
      <c r="L7" s="1246"/>
      <c r="M7" s="1246"/>
      <c r="N7" s="1246"/>
      <c r="O7" s="1246"/>
      <c r="P7" s="1246"/>
      <c r="Q7" s="1246"/>
      <c r="R7" s="1246"/>
      <c r="S7" s="1246"/>
      <c r="T7" s="1246"/>
      <c r="U7" s="1246"/>
      <c r="V7" s="1246"/>
      <c r="W7" s="1246"/>
      <c r="X7" s="1246"/>
      <c r="Y7" s="1246"/>
      <c r="Z7" s="1246"/>
      <c r="AA7" s="1246"/>
      <c r="AB7" s="1246"/>
      <c r="AC7" s="1246"/>
      <c r="AD7" s="1246"/>
      <c r="AE7" s="1246"/>
      <c r="AF7" s="1246"/>
      <c r="AG7" s="1246"/>
      <c r="AH7" s="1246"/>
      <c r="AI7" s="1246"/>
      <c r="AJ7" s="1246"/>
      <c r="AK7" s="1246"/>
      <c r="AL7" s="1246"/>
      <c r="AM7" s="1246"/>
      <c r="AN7" s="1246"/>
      <c r="AO7" s="1246"/>
      <c r="AP7" s="1246"/>
      <c r="AQ7" s="1246"/>
      <c r="AR7" s="1246"/>
      <c r="AS7" s="1246"/>
      <c r="AT7" s="1246"/>
      <c r="AU7" s="1246"/>
      <c r="AV7" s="1246"/>
      <c r="AW7" s="1246"/>
      <c r="AX7" s="1246"/>
      <c r="AY7" s="1246"/>
      <c r="AZ7" s="1246"/>
      <c r="BA7" s="1246"/>
      <c r="BB7" s="1246"/>
      <c r="BC7" s="1246"/>
      <c r="BD7" s="1246"/>
      <c r="BE7" s="1246"/>
      <c r="BF7" s="1246"/>
      <c r="BG7" s="1246"/>
      <c r="BH7" s="1246"/>
      <c r="BI7" s="1246"/>
      <c r="BJ7" s="1246"/>
      <c r="BK7" s="1246"/>
      <c r="BL7" s="1246"/>
      <c r="BM7" s="1246"/>
      <c r="BN7" s="1246"/>
      <c r="BO7" s="1246"/>
      <c r="BP7" s="1246"/>
      <c r="BQ7" s="1246"/>
      <c r="BR7" s="1246"/>
      <c r="BS7" s="1246"/>
      <c r="BT7" s="1246"/>
      <c r="BU7" s="1246"/>
      <c r="BV7" s="1246"/>
      <c r="BW7" s="1246"/>
      <c r="BX7" s="1246"/>
      <c r="BY7" s="1246"/>
      <c r="BZ7" s="1246"/>
      <c r="CA7" s="1246"/>
      <c r="CB7" s="1246"/>
      <c r="CC7" s="1246"/>
      <c r="CD7" s="1246"/>
      <c r="CE7" s="1246"/>
      <c r="CF7" s="1246"/>
      <c r="CG7" s="1246"/>
      <c r="CH7" s="1246"/>
      <c r="CI7" s="1246"/>
      <c r="CJ7" s="1246"/>
      <c r="CK7" s="1246"/>
      <c r="CL7" s="1246"/>
      <c r="CM7" s="1246"/>
      <c r="CN7" s="1246"/>
      <c r="CO7" s="1246"/>
      <c r="CP7" s="1246"/>
      <c r="CQ7" s="1246"/>
      <c r="CR7" s="1246"/>
      <c r="CS7" s="1246"/>
      <c r="CT7" s="1246"/>
      <c r="CU7" s="1246"/>
      <c r="CV7" s="1246"/>
      <c r="CW7" s="1246"/>
      <c r="CX7" s="1246"/>
      <c r="CY7" s="1246"/>
      <c r="CZ7" s="1246"/>
      <c r="DA7" s="1246"/>
      <c r="DB7" s="1246"/>
      <c r="DC7" s="1246"/>
      <c r="DD7" s="1246"/>
      <c r="DE7" s="1246"/>
    </row>
    <row r="8" spans="1:109" s="255" customFormat="1" x14ac:dyDescent="0.15">
      <c r="A8" s="1246"/>
      <c r="B8" s="1246"/>
      <c r="C8" s="1246"/>
      <c r="D8" s="1246"/>
      <c r="E8" s="1246"/>
      <c r="F8" s="1246"/>
      <c r="G8" s="1246"/>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6"/>
      <c r="AK8" s="1246"/>
      <c r="AL8" s="1246"/>
      <c r="AM8" s="1246"/>
      <c r="AN8" s="1246"/>
      <c r="AO8" s="1246"/>
      <c r="AP8" s="1246"/>
      <c r="AQ8" s="1246"/>
      <c r="AR8" s="1246"/>
      <c r="AS8" s="1246"/>
      <c r="AT8" s="1246"/>
      <c r="AU8" s="1246"/>
      <c r="AV8" s="1246"/>
      <c r="AW8" s="1246"/>
      <c r="AX8" s="1246"/>
      <c r="AY8" s="1246"/>
      <c r="AZ8" s="1246"/>
      <c r="BA8" s="1246"/>
      <c r="BB8" s="1246"/>
      <c r="BC8" s="1246"/>
      <c r="BD8" s="1246"/>
      <c r="BE8" s="1246"/>
      <c r="BF8" s="1246"/>
      <c r="BG8" s="1246"/>
      <c r="BH8" s="1246"/>
      <c r="BI8" s="1246"/>
      <c r="BJ8" s="1246"/>
      <c r="BK8" s="1246"/>
      <c r="BL8" s="1246"/>
      <c r="BM8" s="1246"/>
      <c r="BN8" s="1246"/>
      <c r="BO8" s="1246"/>
      <c r="BP8" s="1246"/>
      <c r="BQ8" s="1246"/>
      <c r="BR8" s="1246"/>
      <c r="BS8" s="1246"/>
      <c r="BT8" s="1246"/>
      <c r="BU8" s="1246"/>
      <c r="BV8" s="1246"/>
      <c r="BW8" s="1246"/>
      <c r="BX8" s="1246"/>
      <c r="BY8" s="1246"/>
      <c r="BZ8" s="1246"/>
      <c r="CA8" s="1246"/>
      <c r="CB8" s="1246"/>
      <c r="CC8" s="1246"/>
      <c r="CD8" s="1246"/>
      <c r="CE8" s="1246"/>
      <c r="CF8" s="1246"/>
      <c r="CG8" s="1246"/>
      <c r="CH8" s="1246"/>
      <c r="CI8" s="1246"/>
      <c r="CJ8" s="1246"/>
      <c r="CK8" s="1246"/>
      <c r="CL8" s="1246"/>
      <c r="CM8" s="1246"/>
      <c r="CN8" s="1246"/>
      <c r="CO8" s="1246"/>
      <c r="CP8" s="1246"/>
      <c r="CQ8" s="1246"/>
      <c r="CR8" s="1246"/>
      <c r="CS8" s="1246"/>
      <c r="CT8" s="1246"/>
      <c r="CU8" s="1246"/>
      <c r="CV8" s="1246"/>
      <c r="CW8" s="1246"/>
      <c r="CX8" s="1246"/>
      <c r="CY8" s="1246"/>
      <c r="CZ8" s="1246"/>
      <c r="DA8" s="1246"/>
      <c r="DB8" s="1246"/>
      <c r="DC8" s="1246"/>
      <c r="DD8" s="1246"/>
      <c r="DE8" s="1246"/>
    </row>
    <row r="9" spans="1:109" s="255" customFormat="1" x14ac:dyDescent="0.15">
      <c r="A9" s="1246"/>
      <c r="B9" s="1246"/>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6"/>
      <c r="AK9" s="1246"/>
      <c r="AL9" s="1246"/>
      <c r="AM9" s="1246"/>
      <c r="AN9" s="1246"/>
      <c r="AO9" s="1246"/>
      <c r="AP9" s="1246"/>
      <c r="AQ9" s="1246"/>
      <c r="AR9" s="1246"/>
      <c r="AS9" s="1246"/>
      <c r="AT9" s="1246"/>
      <c r="AU9" s="1246"/>
      <c r="AV9" s="1246"/>
      <c r="AW9" s="1246"/>
      <c r="AX9" s="1246"/>
      <c r="AY9" s="1246"/>
      <c r="AZ9" s="1246"/>
      <c r="BA9" s="1246"/>
      <c r="BB9" s="1246"/>
      <c r="BC9" s="1246"/>
      <c r="BD9" s="1246"/>
      <c r="BE9" s="1246"/>
      <c r="BF9" s="1246"/>
      <c r="BG9" s="1246"/>
      <c r="BH9" s="1246"/>
      <c r="BI9" s="1246"/>
      <c r="BJ9" s="1246"/>
      <c r="BK9" s="1246"/>
      <c r="BL9" s="1246"/>
      <c r="BM9" s="1246"/>
      <c r="BN9" s="1246"/>
      <c r="BO9" s="1246"/>
      <c r="BP9" s="1246"/>
      <c r="BQ9" s="1246"/>
      <c r="BR9" s="1246"/>
      <c r="BS9" s="1246"/>
      <c r="BT9" s="1246"/>
      <c r="BU9" s="1246"/>
      <c r="BV9" s="1246"/>
      <c r="BW9" s="1246"/>
      <c r="BX9" s="1246"/>
      <c r="BY9" s="1246"/>
      <c r="BZ9" s="1246"/>
      <c r="CA9" s="1246"/>
      <c r="CB9" s="1246"/>
      <c r="CC9" s="1246"/>
      <c r="CD9" s="1246"/>
      <c r="CE9" s="1246"/>
      <c r="CF9" s="1246"/>
      <c r="CG9" s="1246"/>
      <c r="CH9" s="1246"/>
      <c r="CI9" s="1246"/>
      <c r="CJ9" s="1246"/>
      <c r="CK9" s="1246"/>
      <c r="CL9" s="1246"/>
      <c r="CM9" s="1246"/>
      <c r="CN9" s="1246"/>
      <c r="CO9" s="1246"/>
      <c r="CP9" s="1246"/>
      <c r="CQ9" s="1246"/>
      <c r="CR9" s="1246"/>
      <c r="CS9" s="1246"/>
      <c r="CT9" s="1246"/>
      <c r="CU9" s="1246"/>
      <c r="CV9" s="1246"/>
      <c r="CW9" s="1246"/>
      <c r="CX9" s="1246"/>
      <c r="CY9" s="1246"/>
      <c r="CZ9" s="1246"/>
      <c r="DA9" s="1246"/>
      <c r="DB9" s="1246"/>
      <c r="DC9" s="1246"/>
      <c r="DD9" s="1246"/>
      <c r="DE9" s="1246"/>
    </row>
    <row r="10" spans="1:109" s="255" customFormat="1" x14ac:dyDescent="0.15">
      <c r="A10" s="1246"/>
      <c r="B10" s="1246"/>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c r="AG10" s="1246"/>
      <c r="AH10" s="1246"/>
      <c r="AI10" s="1246"/>
      <c r="AJ10" s="1246"/>
      <c r="AK10" s="1246"/>
      <c r="AL10" s="1246"/>
      <c r="AM10" s="1246"/>
      <c r="AN10" s="1246"/>
      <c r="AO10" s="1246"/>
      <c r="AP10" s="1246"/>
      <c r="AQ10" s="1246"/>
      <c r="AR10" s="1246"/>
      <c r="AS10" s="1246"/>
      <c r="AT10" s="1246"/>
      <c r="AU10" s="1246"/>
      <c r="AV10" s="1246"/>
      <c r="AW10" s="1246"/>
      <c r="AX10" s="1246"/>
      <c r="AY10" s="1246"/>
      <c r="AZ10" s="1246"/>
      <c r="BA10" s="1246"/>
      <c r="BB10" s="1246"/>
      <c r="BC10" s="1246"/>
      <c r="BD10" s="1246"/>
      <c r="BE10" s="1246"/>
      <c r="BF10" s="1246"/>
      <c r="BG10" s="1246"/>
      <c r="BH10" s="1246"/>
      <c r="BI10" s="1246"/>
      <c r="BJ10" s="1246"/>
      <c r="BK10" s="1246"/>
      <c r="BL10" s="1246"/>
      <c r="BM10" s="1246"/>
      <c r="BN10" s="1246"/>
      <c r="BO10" s="1246"/>
      <c r="BP10" s="1246"/>
      <c r="BQ10" s="1246"/>
      <c r="BR10" s="1246"/>
      <c r="BS10" s="1246"/>
      <c r="BT10" s="1246"/>
      <c r="BU10" s="1246"/>
      <c r="BV10" s="1246"/>
      <c r="BW10" s="1246"/>
      <c r="BX10" s="1246"/>
      <c r="BY10" s="1246"/>
      <c r="BZ10" s="1246"/>
      <c r="CA10" s="1246"/>
      <c r="CB10" s="1246"/>
      <c r="CC10" s="1246"/>
      <c r="CD10" s="1246"/>
      <c r="CE10" s="1246"/>
      <c r="CF10" s="1246"/>
      <c r="CG10" s="1246"/>
      <c r="CH10" s="1246"/>
      <c r="CI10" s="1246"/>
      <c r="CJ10" s="1246"/>
      <c r="CK10" s="1246"/>
      <c r="CL10" s="1246"/>
      <c r="CM10" s="1246"/>
      <c r="CN10" s="1246"/>
      <c r="CO10" s="1246"/>
      <c r="CP10" s="1246"/>
      <c r="CQ10" s="1246"/>
      <c r="CR10" s="1246"/>
      <c r="CS10" s="1246"/>
      <c r="CT10" s="1246"/>
      <c r="CU10" s="1246"/>
      <c r="CV10" s="1246"/>
      <c r="CW10" s="1246"/>
      <c r="CX10" s="1246"/>
      <c r="CY10" s="1246"/>
      <c r="CZ10" s="1246"/>
      <c r="DA10" s="1246"/>
      <c r="DB10" s="1246"/>
      <c r="DC10" s="1246"/>
      <c r="DD10" s="1246"/>
      <c r="DE10" s="1246"/>
    </row>
    <row r="11" spans="1:109" s="255" customFormat="1" x14ac:dyDescent="0.15">
      <c r="A11" s="1246"/>
      <c r="B11" s="1246"/>
      <c r="C11" s="1246"/>
      <c r="D11" s="1246"/>
      <c r="E11" s="1246"/>
      <c r="F11" s="1246"/>
      <c r="G11" s="1246"/>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46"/>
      <c r="AG11" s="1246"/>
      <c r="AH11" s="1246"/>
      <c r="AI11" s="1246"/>
      <c r="AJ11" s="1246"/>
      <c r="AK11" s="1246"/>
      <c r="AL11" s="1246"/>
      <c r="AM11" s="1246"/>
      <c r="AN11" s="1246"/>
      <c r="AO11" s="1246"/>
      <c r="AP11" s="1246"/>
      <c r="AQ11" s="1246"/>
      <c r="AR11" s="1246"/>
      <c r="AS11" s="1246"/>
      <c r="AT11" s="1246"/>
      <c r="AU11" s="1246"/>
      <c r="AV11" s="1246"/>
      <c r="AW11" s="1246"/>
      <c r="AX11" s="1246"/>
      <c r="AY11" s="1246"/>
      <c r="AZ11" s="1246"/>
      <c r="BA11" s="1246"/>
      <c r="BB11" s="1246"/>
      <c r="BC11" s="1246"/>
      <c r="BD11" s="1246"/>
      <c r="BE11" s="1246"/>
      <c r="BF11" s="1246"/>
      <c r="BG11" s="1246"/>
      <c r="BH11" s="1246"/>
      <c r="BI11" s="1246"/>
      <c r="BJ11" s="1246"/>
      <c r="BK11" s="1246"/>
      <c r="BL11" s="1246"/>
      <c r="BM11" s="1246"/>
      <c r="BN11" s="1246"/>
      <c r="BO11" s="1246"/>
      <c r="BP11" s="1246"/>
      <c r="BQ11" s="1246"/>
      <c r="BR11" s="1246"/>
      <c r="BS11" s="1246"/>
      <c r="BT11" s="1246"/>
      <c r="BU11" s="1246"/>
      <c r="BV11" s="1246"/>
      <c r="BW11" s="1246"/>
      <c r="BX11" s="1246"/>
      <c r="BY11" s="1246"/>
      <c r="BZ11" s="1246"/>
      <c r="CA11" s="1246"/>
      <c r="CB11" s="1246"/>
      <c r="CC11" s="1246"/>
      <c r="CD11" s="1246"/>
      <c r="CE11" s="1246"/>
      <c r="CF11" s="1246"/>
      <c r="CG11" s="1246"/>
      <c r="CH11" s="1246"/>
      <c r="CI11" s="1246"/>
      <c r="CJ11" s="1246"/>
      <c r="CK11" s="1246"/>
      <c r="CL11" s="1246"/>
      <c r="CM11" s="1246"/>
      <c r="CN11" s="1246"/>
      <c r="CO11" s="1246"/>
      <c r="CP11" s="1246"/>
      <c r="CQ11" s="1246"/>
      <c r="CR11" s="1246"/>
      <c r="CS11" s="1246"/>
      <c r="CT11" s="1246"/>
      <c r="CU11" s="1246"/>
      <c r="CV11" s="1246"/>
      <c r="CW11" s="1246"/>
      <c r="CX11" s="1246"/>
      <c r="CY11" s="1246"/>
      <c r="CZ11" s="1246"/>
      <c r="DA11" s="1246"/>
      <c r="DB11" s="1246"/>
      <c r="DC11" s="1246"/>
      <c r="DD11" s="1246"/>
      <c r="DE11" s="1246"/>
    </row>
    <row r="12" spans="1:109" s="255" customFormat="1" x14ac:dyDescent="0.15">
      <c r="A12" s="1246"/>
      <c r="B12" s="1246"/>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c r="AD12" s="1246"/>
      <c r="AE12" s="1246"/>
      <c r="AF12" s="1246"/>
      <c r="AG12" s="1246"/>
      <c r="AH12" s="1246"/>
      <c r="AI12" s="1246"/>
      <c r="AJ12" s="1246"/>
      <c r="AK12" s="1246"/>
      <c r="AL12" s="1246"/>
      <c r="AM12" s="1246"/>
      <c r="AN12" s="1246"/>
      <c r="AO12" s="1246"/>
      <c r="AP12" s="1246"/>
      <c r="AQ12" s="1246"/>
      <c r="AR12" s="1246"/>
      <c r="AS12" s="1246"/>
      <c r="AT12" s="1246"/>
      <c r="AU12" s="1246"/>
      <c r="AV12" s="1246"/>
      <c r="AW12" s="1246"/>
      <c r="AX12" s="1246"/>
      <c r="AY12" s="1246"/>
      <c r="AZ12" s="1246"/>
      <c r="BA12" s="1246"/>
      <c r="BB12" s="1246"/>
      <c r="BC12" s="1246"/>
      <c r="BD12" s="1246"/>
      <c r="BE12" s="1246"/>
      <c r="BF12" s="1246"/>
      <c r="BG12" s="1246"/>
      <c r="BH12" s="1246"/>
      <c r="BI12" s="1246"/>
      <c r="BJ12" s="1246"/>
      <c r="BK12" s="1246"/>
      <c r="BL12" s="1246"/>
      <c r="BM12" s="1246"/>
      <c r="BN12" s="1246"/>
      <c r="BO12" s="1246"/>
      <c r="BP12" s="1246"/>
      <c r="BQ12" s="1246"/>
      <c r="BR12" s="1246"/>
      <c r="BS12" s="1246"/>
      <c r="BT12" s="1246"/>
      <c r="BU12" s="1246"/>
      <c r="BV12" s="1246"/>
      <c r="BW12" s="1246"/>
      <c r="BX12" s="1246"/>
      <c r="BY12" s="1246"/>
      <c r="BZ12" s="1246"/>
      <c r="CA12" s="1246"/>
      <c r="CB12" s="1246"/>
      <c r="CC12" s="1246"/>
      <c r="CD12" s="1246"/>
      <c r="CE12" s="1246"/>
      <c r="CF12" s="1246"/>
      <c r="CG12" s="1246"/>
      <c r="CH12" s="1246"/>
      <c r="CI12" s="1246"/>
      <c r="CJ12" s="1246"/>
      <c r="CK12" s="1246"/>
      <c r="CL12" s="1246"/>
      <c r="CM12" s="1246"/>
      <c r="CN12" s="1246"/>
      <c r="CO12" s="1246"/>
      <c r="CP12" s="1246"/>
      <c r="CQ12" s="1246"/>
      <c r="CR12" s="1246"/>
      <c r="CS12" s="1246"/>
      <c r="CT12" s="1246"/>
      <c r="CU12" s="1246"/>
      <c r="CV12" s="1246"/>
      <c r="CW12" s="1246"/>
      <c r="CX12" s="1246"/>
      <c r="CY12" s="1246"/>
      <c r="CZ12" s="1246"/>
      <c r="DA12" s="1246"/>
      <c r="DB12" s="1246"/>
      <c r="DC12" s="1246"/>
      <c r="DD12" s="1246"/>
      <c r="DE12" s="1246"/>
    </row>
    <row r="13" spans="1:109" s="255" customFormat="1" x14ac:dyDescent="0.15">
      <c r="A13" s="1246"/>
      <c r="B13" s="1246"/>
      <c r="C13" s="1246"/>
      <c r="D13" s="1246"/>
      <c r="E13" s="1246"/>
      <c r="F13" s="1246"/>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6"/>
      <c r="AL13" s="1246"/>
      <c r="AM13" s="1246"/>
      <c r="AN13" s="1246"/>
      <c r="AO13" s="1246"/>
      <c r="AP13" s="1246"/>
      <c r="AQ13" s="1246"/>
      <c r="AR13" s="1246"/>
      <c r="AS13" s="1246"/>
      <c r="AT13" s="1246"/>
      <c r="AU13" s="1246"/>
      <c r="AV13" s="1246"/>
      <c r="AW13" s="1246"/>
      <c r="AX13" s="1246"/>
      <c r="AY13" s="1246"/>
      <c r="AZ13" s="1246"/>
      <c r="BA13" s="1246"/>
      <c r="BB13" s="1246"/>
      <c r="BC13" s="1246"/>
      <c r="BD13" s="1246"/>
      <c r="BE13" s="1246"/>
      <c r="BF13" s="1246"/>
      <c r="BG13" s="1246"/>
      <c r="BH13" s="1246"/>
      <c r="BI13" s="1246"/>
      <c r="BJ13" s="1246"/>
      <c r="BK13" s="1246"/>
      <c r="BL13" s="1246"/>
      <c r="BM13" s="1246"/>
      <c r="BN13" s="1246"/>
      <c r="BO13" s="1246"/>
      <c r="BP13" s="1246"/>
      <c r="BQ13" s="1246"/>
      <c r="BR13" s="1246"/>
      <c r="BS13" s="1246"/>
      <c r="BT13" s="1246"/>
      <c r="BU13" s="1246"/>
      <c r="BV13" s="1246"/>
      <c r="BW13" s="1246"/>
      <c r="BX13" s="1246"/>
      <c r="BY13" s="1246"/>
      <c r="BZ13" s="1246"/>
      <c r="CA13" s="1246"/>
      <c r="CB13" s="1246"/>
      <c r="CC13" s="1246"/>
      <c r="CD13" s="1246"/>
      <c r="CE13" s="1246"/>
      <c r="CF13" s="1246"/>
      <c r="CG13" s="1246"/>
      <c r="CH13" s="1246"/>
      <c r="CI13" s="1246"/>
      <c r="CJ13" s="1246"/>
      <c r="CK13" s="1246"/>
      <c r="CL13" s="1246"/>
      <c r="CM13" s="1246"/>
      <c r="CN13" s="1246"/>
      <c r="CO13" s="1246"/>
      <c r="CP13" s="1246"/>
      <c r="CQ13" s="1246"/>
      <c r="CR13" s="1246"/>
      <c r="CS13" s="1246"/>
      <c r="CT13" s="1246"/>
      <c r="CU13" s="1246"/>
      <c r="CV13" s="1246"/>
      <c r="CW13" s="1246"/>
      <c r="CX13" s="1246"/>
      <c r="CY13" s="1246"/>
      <c r="CZ13" s="1246"/>
      <c r="DA13" s="1246"/>
      <c r="DB13" s="1246"/>
      <c r="DC13" s="1246"/>
      <c r="DD13" s="1246"/>
      <c r="DE13" s="1246"/>
    </row>
    <row r="14" spans="1:109" s="255" customFormat="1" x14ac:dyDescent="0.15">
      <c r="A14" s="1246"/>
      <c r="B14" s="1246"/>
      <c r="C14" s="1246"/>
      <c r="D14" s="1246"/>
      <c r="E14" s="1246"/>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1246"/>
      <c r="AQ14" s="1246"/>
      <c r="AR14" s="1246"/>
      <c r="AS14" s="1246"/>
      <c r="AT14" s="1246"/>
      <c r="AU14" s="1246"/>
      <c r="AV14" s="1246"/>
      <c r="AW14" s="1246"/>
      <c r="AX14" s="1246"/>
      <c r="AY14" s="1246"/>
      <c r="AZ14" s="1246"/>
      <c r="BA14" s="1246"/>
      <c r="BB14" s="1246"/>
      <c r="BC14" s="1246"/>
      <c r="BD14" s="1246"/>
      <c r="BE14" s="1246"/>
      <c r="BF14" s="1246"/>
      <c r="BG14" s="1246"/>
      <c r="BH14" s="1246"/>
      <c r="BI14" s="1246"/>
      <c r="BJ14" s="1246"/>
      <c r="BK14" s="1246"/>
      <c r="BL14" s="1246"/>
      <c r="BM14" s="1246"/>
      <c r="BN14" s="1246"/>
      <c r="BO14" s="1246"/>
      <c r="BP14" s="1246"/>
      <c r="BQ14" s="1246"/>
      <c r="BR14" s="1246"/>
      <c r="BS14" s="1246"/>
      <c r="BT14" s="1246"/>
      <c r="BU14" s="1246"/>
      <c r="BV14" s="1246"/>
      <c r="BW14" s="1246"/>
      <c r="BX14" s="1246"/>
      <c r="BY14" s="1246"/>
      <c r="BZ14" s="1246"/>
      <c r="CA14" s="1246"/>
      <c r="CB14" s="1246"/>
      <c r="CC14" s="1246"/>
      <c r="CD14" s="1246"/>
      <c r="CE14" s="1246"/>
      <c r="CF14" s="1246"/>
      <c r="CG14" s="1246"/>
      <c r="CH14" s="1246"/>
      <c r="CI14" s="1246"/>
      <c r="CJ14" s="1246"/>
      <c r="CK14" s="1246"/>
      <c r="CL14" s="1246"/>
      <c r="CM14" s="1246"/>
      <c r="CN14" s="1246"/>
      <c r="CO14" s="1246"/>
      <c r="CP14" s="1246"/>
      <c r="CQ14" s="1246"/>
      <c r="CR14" s="1246"/>
      <c r="CS14" s="1246"/>
      <c r="CT14" s="1246"/>
      <c r="CU14" s="1246"/>
      <c r="CV14" s="1246"/>
      <c r="CW14" s="1246"/>
      <c r="CX14" s="1246"/>
      <c r="CY14" s="1246"/>
      <c r="CZ14" s="1246"/>
      <c r="DA14" s="1246"/>
      <c r="DB14" s="1246"/>
      <c r="DC14" s="1246"/>
      <c r="DD14" s="1246"/>
      <c r="DE14" s="1246"/>
    </row>
    <row r="15" spans="1:109" s="255" customFormat="1" x14ac:dyDescent="0.15">
      <c r="A15" s="1245"/>
      <c r="B15" s="1246"/>
      <c r="C15" s="1246"/>
      <c r="D15" s="1246"/>
      <c r="E15" s="1246"/>
      <c r="F15" s="1246"/>
      <c r="G15" s="1246"/>
      <c r="H15" s="1246"/>
      <c r="I15" s="1246"/>
      <c r="J15" s="1246"/>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6"/>
      <c r="AM15" s="1246"/>
      <c r="AN15" s="1246"/>
      <c r="AO15" s="1246"/>
      <c r="AP15" s="1246"/>
      <c r="AQ15" s="1246"/>
      <c r="AR15" s="1246"/>
      <c r="AS15" s="1246"/>
      <c r="AT15" s="1246"/>
      <c r="AU15" s="1246"/>
      <c r="AV15" s="1246"/>
      <c r="AW15" s="1246"/>
      <c r="AX15" s="1246"/>
      <c r="AY15" s="1246"/>
      <c r="AZ15" s="1246"/>
      <c r="BA15" s="1246"/>
      <c r="BB15" s="1246"/>
      <c r="BC15" s="1246"/>
      <c r="BD15" s="1246"/>
      <c r="BE15" s="1246"/>
      <c r="BF15" s="1246"/>
      <c r="BG15" s="1246"/>
      <c r="BH15" s="1246"/>
      <c r="BI15" s="1246"/>
      <c r="BJ15" s="1246"/>
      <c r="BK15" s="1246"/>
      <c r="BL15" s="1246"/>
      <c r="BM15" s="1246"/>
      <c r="BN15" s="1246"/>
      <c r="BO15" s="1246"/>
      <c r="BP15" s="1246"/>
      <c r="BQ15" s="1246"/>
      <c r="BR15" s="1246"/>
      <c r="BS15" s="1246"/>
      <c r="BT15" s="1246"/>
      <c r="BU15" s="1246"/>
      <c r="BV15" s="1246"/>
      <c r="BW15" s="1246"/>
      <c r="BX15" s="1246"/>
      <c r="BY15" s="1246"/>
      <c r="BZ15" s="1246"/>
      <c r="CA15" s="1246"/>
      <c r="CB15" s="1246"/>
      <c r="CC15" s="1246"/>
      <c r="CD15" s="1246"/>
      <c r="CE15" s="1246"/>
      <c r="CF15" s="1246"/>
      <c r="CG15" s="1246"/>
      <c r="CH15" s="1246"/>
      <c r="CI15" s="1246"/>
      <c r="CJ15" s="1246"/>
      <c r="CK15" s="1246"/>
      <c r="CL15" s="1246"/>
      <c r="CM15" s="1246"/>
      <c r="CN15" s="1246"/>
      <c r="CO15" s="1246"/>
      <c r="CP15" s="1246"/>
      <c r="CQ15" s="1246"/>
      <c r="CR15" s="1246"/>
      <c r="CS15" s="1246"/>
      <c r="CT15" s="1246"/>
      <c r="CU15" s="1246"/>
      <c r="CV15" s="1246"/>
      <c r="CW15" s="1246"/>
      <c r="CX15" s="1246"/>
      <c r="CY15" s="1246"/>
      <c r="CZ15" s="1246"/>
      <c r="DA15" s="1246"/>
      <c r="DB15" s="1246"/>
      <c r="DC15" s="1246"/>
      <c r="DD15" s="1246"/>
      <c r="DE15" s="1246"/>
    </row>
    <row r="16" spans="1:109" s="255" customFormat="1" x14ac:dyDescent="0.15">
      <c r="A16" s="1245"/>
      <c r="B16" s="1246"/>
      <c r="C16" s="1246"/>
      <c r="D16" s="1246"/>
      <c r="E16" s="1246"/>
      <c r="F16" s="1246"/>
      <c r="G16" s="1246"/>
      <c r="H16" s="1246"/>
      <c r="I16" s="1246"/>
      <c r="J16" s="1246"/>
      <c r="K16" s="1246"/>
      <c r="L16" s="1246"/>
      <c r="M16" s="1246"/>
      <c r="N16" s="1246"/>
      <c r="O16" s="1246"/>
      <c r="P16" s="1246"/>
      <c r="Q16" s="1246"/>
      <c r="R16" s="1246"/>
      <c r="S16" s="1246"/>
      <c r="T16" s="1246"/>
      <c r="U16" s="1246"/>
      <c r="V16" s="1246"/>
      <c r="W16" s="1246"/>
      <c r="X16" s="1246"/>
      <c r="Y16" s="1246"/>
      <c r="Z16" s="1246"/>
      <c r="AA16" s="1246"/>
      <c r="AB16" s="1246"/>
      <c r="AC16" s="1246"/>
      <c r="AD16" s="1246"/>
      <c r="AE16" s="1246"/>
      <c r="AF16" s="1246"/>
      <c r="AG16" s="1246"/>
      <c r="AH16" s="1246"/>
      <c r="AI16" s="1246"/>
      <c r="AJ16" s="1246"/>
      <c r="AK16" s="1246"/>
      <c r="AL16" s="1246"/>
      <c r="AM16" s="1246"/>
      <c r="AN16" s="1246"/>
      <c r="AO16" s="1246"/>
      <c r="AP16" s="1246"/>
      <c r="AQ16" s="1246"/>
      <c r="AR16" s="1246"/>
      <c r="AS16" s="1246"/>
      <c r="AT16" s="1246"/>
      <c r="AU16" s="1246"/>
      <c r="AV16" s="1246"/>
      <c r="AW16" s="1246"/>
      <c r="AX16" s="1246"/>
      <c r="AY16" s="1246"/>
      <c r="AZ16" s="1246"/>
      <c r="BA16" s="1246"/>
      <c r="BB16" s="1246"/>
      <c r="BC16" s="1246"/>
      <c r="BD16" s="1246"/>
      <c r="BE16" s="1246"/>
      <c r="BF16" s="1246"/>
      <c r="BG16" s="1246"/>
      <c r="BH16" s="1246"/>
      <c r="BI16" s="1246"/>
      <c r="BJ16" s="1246"/>
      <c r="BK16" s="1246"/>
      <c r="BL16" s="1246"/>
      <c r="BM16" s="1246"/>
      <c r="BN16" s="1246"/>
      <c r="BO16" s="1246"/>
      <c r="BP16" s="1246"/>
      <c r="BQ16" s="1246"/>
      <c r="BR16" s="1246"/>
      <c r="BS16" s="1246"/>
      <c r="BT16" s="1246"/>
      <c r="BU16" s="1246"/>
      <c r="BV16" s="1246"/>
      <c r="BW16" s="1246"/>
      <c r="BX16" s="1246"/>
      <c r="BY16" s="1246"/>
      <c r="BZ16" s="1246"/>
      <c r="CA16" s="1246"/>
      <c r="CB16" s="1246"/>
      <c r="CC16" s="1246"/>
      <c r="CD16" s="1246"/>
      <c r="CE16" s="1246"/>
      <c r="CF16" s="1246"/>
      <c r="CG16" s="1246"/>
      <c r="CH16" s="1246"/>
      <c r="CI16" s="1246"/>
      <c r="CJ16" s="1246"/>
      <c r="CK16" s="1246"/>
      <c r="CL16" s="1246"/>
      <c r="CM16" s="1246"/>
      <c r="CN16" s="1246"/>
      <c r="CO16" s="1246"/>
      <c r="CP16" s="1246"/>
      <c r="CQ16" s="1246"/>
      <c r="CR16" s="1246"/>
      <c r="CS16" s="1246"/>
      <c r="CT16" s="1246"/>
      <c r="CU16" s="1246"/>
      <c r="CV16" s="1246"/>
      <c r="CW16" s="1246"/>
      <c r="CX16" s="1246"/>
      <c r="CY16" s="1246"/>
      <c r="CZ16" s="1246"/>
      <c r="DA16" s="1246"/>
      <c r="DB16" s="1246"/>
      <c r="DC16" s="1246"/>
      <c r="DD16" s="1246"/>
      <c r="DE16" s="1246"/>
    </row>
    <row r="17" spans="1:109" s="255" customFormat="1" x14ac:dyDescent="0.15">
      <c r="A17" s="1245"/>
      <c r="B17" s="1246"/>
      <c r="C17" s="1246"/>
      <c r="D17" s="1246"/>
      <c r="E17" s="1246"/>
      <c r="F17" s="1246"/>
      <c r="G17" s="1246"/>
      <c r="H17" s="1246"/>
      <c r="I17" s="1246"/>
      <c r="J17" s="1246"/>
      <c r="K17" s="1246"/>
      <c r="L17" s="1246"/>
      <c r="M17" s="1246"/>
      <c r="N17" s="1246"/>
      <c r="O17" s="1246"/>
      <c r="P17" s="1246"/>
      <c r="Q17" s="1246"/>
      <c r="R17" s="1246"/>
      <c r="S17" s="1246"/>
      <c r="T17" s="1246"/>
      <c r="U17" s="1246"/>
      <c r="V17" s="1246"/>
      <c r="W17" s="1246"/>
      <c r="X17" s="1246"/>
      <c r="Y17" s="1246"/>
      <c r="Z17" s="1246"/>
      <c r="AA17" s="1246"/>
      <c r="AB17" s="1246"/>
      <c r="AC17" s="1246"/>
      <c r="AD17" s="1246"/>
      <c r="AE17" s="1246"/>
      <c r="AF17" s="1246"/>
      <c r="AG17" s="1246"/>
      <c r="AH17" s="1246"/>
      <c r="AI17" s="1246"/>
      <c r="AJ17" s="1246"/>
      <c r="AK17" s="1246"/>
      <c r="AL17" s="1246"/>
      <c r="AM17" s="1246"/>
      <c r="AN17" s="1246"/>
      <c r="AO17" s="1246"/>
      <c r="AP17" s="1246"/>
      <c r="AQ17" s="1246"/>
      <c r="AR17" s="1246"/>
      <c r="AS17" s="1246"/>
      <c r="AT17" s="1246"/>
      <c r="AU17" s="1246"/>
      <c r="AV17" s="1246"/>
      <c r="AW17" s="1246"/>
      <c r="AX17" s="1246"/>
      <c r="AY17" s="1246"/>
      <c r="AZ17" s="1246"/>
      <c r="BA17" s="1246"/>
      <c r="BB17" s="1246"/>
      <c r="BC17" s="1246"/>
      <c r="BD17" s="1246"/>
      <c r="BE17" s="1246"/>
      <c r="BF17" s="1246"/>
      <c r="BG17" s="1246"/>
      <c r="BH17" s="1246"/>
      <c r="BI17" s="1246"/>
      <c r="BJ17" s="1246"/>
      <c r="BK17" s="1246"/>
      <c r="BL17" s="1246"/>
      <c r="BM17" s="1246"/>
      <c r="BN17" s="1246"/>
      <c r="BO17" s="1246"/>
      <c r="BP17" s="1246"/>
      <c r="BQ17" s="1246"/>
      <c r="BR17" s="1246"/>
      <c r="BS17" s="1246"/>
      <c r="BT17" s="1246"/>
      <c r="BU17" s="1246"/>
      <c r="BV17" s="1246"/>
      <c r="BW17" s="1246"/>
      <c r="BX17" s="1246"/>
      <c r="BY17" s="1246"/>
      <c r="BZ17" s="1246"/>
      <c r="CA17" s="1246"/>
      <c r="CB17" s="1246"/>
      <c r="CC17" s="1246"/>
      <c r="CD17" s="1246"/>
      <c r="CE17" s="1246"/>
      <c r="CF17" s="1246"/>
      <c r="CG17" s="1246"/>
      <c r="CH17" s="1246"/>
      <c r="CI17" s="1246"/>
      <c r="CJ17" s="1246"/>
      <c r="CK17" s="1246"/>
      <c r="CL17" s="1246"/>
      <c r="CM17" s="1246"/>
      <c r="CN17" s="1246"/>
      <c r="CO17" s="1246"/>
      <c r="CP17" s="1246"/>
      <c r="CQ17" s="1246"/>
      <c r="CR17" s="1246"/>
      <c r="CS17" s="1246"/>
      <c r="CT17" s="1246"/>
      <c r="CU17" s="1246"/>
      <c r="CV17" s="1246"/>
      <c r="CW17" s="1246"/>
      <c r="CX17" s="1246"/>
      <c r="CY17" s="1246"/>
      <c r="CZ17" s="1246"/>
      <c r="DA17" s="1246"/>
      <c r="DB17" s="1246"/>
      <c r="DC17" s="1246"/>
      <c r="DD17" s="1246"/>
      <c r="DE17" s="1246"/>
    </row>
    <row r="18" spans="1:109" s="255" customFormat="1" x14ac:dyDescent="0.15">
      <c r="A18" s="1245"/>
      <c r="B18" s="1246"/>
      <c r="C18" s="1246"/>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6"/>
      <c r="AL18" s="1246"/>
      <c r="AM18" s="1246"/>
      <c r="AN18" s="1246"/>
      <c r="AO18" s="1246"/>
      <c r="AP18" s="1246"/>
      <c r="AQ18" s="1246"/>
      <c r="AR18" s="1246"/>
      <c r="AS18" s="1246"/>
      <c r="AT18" s="1246"/>
      <c r="AU18" s="1246"/>
      <c r="AV18" s="1246"/>
      <c r="AW18" s="1246"/>
      <c r="AX18" s="1246"/>
      <c r="AY18" s="1246"/>
      <c r="AZ18" s="1246"/>
      <c r="BA18" s="1246"/>
      <c r="BB18" s="1246"/>
      <c r="BC18" s="1246"/>
      <c r="BD18" s="1246"/>
      <c r="BE18" s="1246"/>
      <c r="BF18" s="1246"/>
      <c r="BG18" s="1246"/>
      <c r="BH18" s="1246"/>
      <c r="BI18" s="1246"/>
      <c r="BJ18" s="1246"/>
      <c r="BK18" s="1246"/>
      <c r="BL18" s="1246"/>
      <c r="BM18" s="1246"/>
      <c r="BN18" s="1246"/>
      <c r="BO18" s="1246"/>
      <c r="BP18" s="1246"/>
      <c r="BQ18" s="1246"/>
      <c r="BR18" s="1246"/>
      <c r="BS18" s="1246"/>
      <c r="BT18" s="1246"/>
      <c r="BU18" s="1246"/>
      <c r="BV18" s="1246"/>
      <c r="BW18" s="1246"/>
      <c r="BX18" s="1246"/>
      <c r="BY18" s="1246"/>
      <c r="BZ18" s="1246"/>
      <c r="CA18" s="1246"/>
      <c r="CB18" s="1246"/>
      <c r="CC18" s="1246"/>
      <c r="CD18" s="1246"/>
      <c r="CE18" s="1246"/>
      <c r="CF18" s="1246"/>
      <c r="CG18" s="1246"/>
      <c r="CH18" s="1246"/>
      <c r="CI18" s="1246"/>
      <c r="CJ18" s="1246"/>
      <c r="CK18" s="1246"/>
      <c r="CL18" s="1246"/>
      <c r="CM18" s="1246"/>
      <c r="CN18" s="1246"/>
      <c r="CO18" s="1246"/>
      <c r="CP18" s="1246"/>
      <c r="CQ18" s="1246"/>
      <c r="CR18" s="1246"/>
      <c r="CS18" s="1246"/>
      <c r="CT18" s="1246"/>
      <c r="CU18" s="1246"/>
      <c r="CV18" s="1246"/>
      <c r="CW18" s="1246"/>
      <c r="CX18" s="1246"/>
      <c r="CY18" s="1246"/>
      <c r="CZ18" s="1246"/>
      <c r="DA18" s="1246"/>
      <c r="DB18" s="1246"/>
      <c r="DC18" s="1246"/>
      <c r="DD18" s="1246"/>
      <c r="DE18" s="1246"/>
    </row>
    <row r="19" spans="1:109" x14ac:dyDescent="0.15">
      <c r="DD19" s="1245"/>
      <c r="DE19" s="1245"/>
    </row>
    <row r="20" spans="1:109" x14ac:dyDescent="0.15">
      <c r="DD20" s="1245"/>
      <c r="DE20" s="1245"/>
    </row>
    <row r="21" spans="1:109" ht="17.25" customHeight="1" x14ac:dyDescent="0.15">
      <c r="B21" s="1247"/>
      <c r="C21" s="1248"/>
      <c r="D21" s="1248"/>
      <c r="E21" s="1248"/>
      <c r="F21" s="1248"/>
      <c r="G21" s="1248"/>
      <c r="H21" s="1248"/>
      <c r="I21" s="1248"/>
      <c r="J21" s="1248"/>
      <c r="K21" s="1248"/>
      <c r="L21" s="1248"/>
      <c r="M21" s="1248"/>
      <c r="N21" s="1249"/>
      <c r="O21" s="1248"/>
      <c r="P21" s="1248"/>
      <c r="Q21" s="1248"/>
      <c r="R21" s="1248"/>
      <c r="S21" s="1248"/>
      <c r="T21" s="1248"/>
      <c r="U21" s="1248"/>
      <c r="V21" s="1248"/>
      <c r="W21" s="1248"/>
      <c r="X21" s="1248"/>
      <c r="Y21" s="1248"/>
      <c r="Z21" s="1248"/>
      <c r="AA21" s="1248"/>
      <c r="AB21" s="1248"/>
      <c r="AC21" s="1248"/>
      <c r="AD21" s="1248"/>
      <c r="AE21" s="1248"/>
      <c r="AF21" s="1248"/>
      <c r="AG21" s="1248"/>
      <c r="AH21" s="1248"/>
      <c r="AI21" s="1248"/>
      <c r="AJ21" s="1248"/>
      <c r="AK21" s="1248"/>
      <c r="AL21" s="1248"/>
      <c r="AM21" s="1248"/>
      <c r="AN21" s="1248"/>
      <c r="AO21" s="1248"/>
      <c r="AP21" s="1248"/>
      <c r="AQ21" s="1248"/>
      <c r="AR21" s="1248"/>
      <c r="AS21" s="1248"/>
      <c r="AT21" s="1249"/>
      <c r="AU21" s="1248"/>
      <c r="AV21" s="1248"/>
      <c r="AW21" s="1248"/>
      <c r="AX21" s="1248"/>
      <c r="AY21" s="1248"/>
      <c r="AZ21" s="1248"/>
      <c r="BA21" s="1248"/>
      <c r="BB21" s="1248"/>
      <c r="BC21" s="1248"/>
      <c r="BD21" s="1248"/>
      <c r="BE21" s="1248"/>
      <c r="BF21" s="1249"/>
      <c r="BG21" s="1248"/>
      <c r="BH21" s="1248"/>
      <c r="BI21" s="1248"/>
      <c r="BJ21" s="1248"/>
      <c r="BK21" s="1248"/>
      <c r="BL21" s="1248"/>
      <c r="BM21" s="1248"/>
      <c r="BN21" s="1248"/>
      <c r="BO21" s="1248"/>
      <c r="BP21" s="1248"/>
      <c r="BQ21" s="1248"/>
      <c r="BR21" s="1249"/>
      <c r="BS21" s="1248"/>
      <c r="BT21" s="1248"/>
      <c r="BU21" s="1248"/>
      <c r="BV21" s="1248"/>
      <c r="BW21" s="1248"/>
      <c r="BX21" s="1248"/>
      <c r="BY21" s="1248"/>
      <c r="BZ21" s="1248"/>
      <c r="CA21" s="1248"/>
      <c r="CB21" s="1248"/>
      <c r="CC21" s="1248"/>
      <c r="CD21" s="1249"/>
      <c r="CE21" s="1248"/>
      <c r="CF21" s="1248"/>
      <c r="CG21" s="1248"/>
      <c r="CH21" s="1248"/>
      <c r="CI21" s="1248"/>
      <c r="CJ21" s="1248"/>
      <c r="CK21" s="1248"/>
      <c r="CL21" s="1248"/>
      <c r="CM21" s="1248"/>
      <c r="CN21" s="1248"/>
      <c r="CO21" s="1248"/>
      <c r="CP21" s="1249"/>
      <c r="CQ21" s="1248"/>
      <c r="CR21" s="1248"/>
      <c r="CS21" s="1248"/>
      <c r="CT21" s="1248"/>
      <c r="CU21" s="1248"/>
      <c r="CV21" s="1248"/>
      <c r="CW21" s="1248"/>
      <c r="CX21" s="1248"/>
      <c r="CY21" s="1248"/>
      <c r="CZ21" s="1248"/>
      <c r="DA21" s="1248"/>
      <c r="DB21" s="1249"/>
      <c r="DC21" s="1248"/>
      <c r="DD21" s="1250"/>
      <c r="DE21" s="1245"/>
    </row>
    <row r="22" spans="1:109" ht="17.25" customHeight="1" x14ac:dyDescent="0.15">
      <c r="B22" s="1251"/>
    </row>
    <row r="23" spans="1:109" x14ac:dyDescent="0.15">
      <c r="B23" s="1251"/>
    </row>
    <row r="24" spans="1:109" x14ac:dyDescent="0.15">
      <c r="B24" s="1251"/>
    </row>
    <row r="25" spans="1:109" x14ac:dyDescent="0.15">
      <c r="B25" s="1251"/>
    </row>
    <row r="26" spans="1:109" x14ac:dyDescent="0.15">
      <c r="B26" s="1251"/>
    </row>
    <row r="27" spans="1:109" x14ac:dyDescent="0.15">
      <c r="B27" s="1251"/>
    </row>
    <row r="28" spans="1:109" x14ac:dyDescent="0.15">
      <c r="B28" s="1251"/>
    </row>
    <row r="29" spans="1:109" x14ac:dyDescent="0.15">
      <c r="B29" s="1251"/>
    </row>
    <row r="30" spans="1:109" x14ac:dyDescent="0.15">
      <c r="B30" s="1251"/>
    </row>
    <row r="31" spans="1:109" x14ac:dyDescent="0.15">
      <c r="B31" s="1251"/>
    </row>
    <row r="32" spans="1:109" x14ac:dyDescent="0.15">
      <c r="B32" s="1251"/>
    </row>
    <row r="33" spans="2:109" x14ac:dyDescent="0.15">
      <c r="B33" s="1251"/>
    </row>
    <row r="34" spans="2:109" x14ac:dyDescent="0.15">
      <c r="B34" s="1251"/>
    </row>
    <row r="35" spans="2:109" x14ac:dyDescent="0.15">
      <c r="B35" s="1251"/>
    </row>
    <row r="36" spans="2:109" x14ac:dyDescent="0.15">
      <c r="B36" s="1251"/>
    </row>
    <row r="37" spans="2:109" x14ac:dyDescent="0.15">
      <c r="B37" s="1251"/>
    </row>
    <row r="38" spans="2:109" x14ac:dyDescent="0.15">
      <c r="B38" s="1251"/>
    </row>
    <row r="39" spans="2:109" x14ac:dyDescent="0.15">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x14ac:dyDescent="0.15">
      <c r="B40" s="1256"/>
      <c r="DD40" s="1256"/>
      <c r="DE40" s="1245"/>
    </row>
    <row r="41" spans="2:109" ht="17.25" x14ac:dyDescent="0.15">
      <c r="B41" s="1257" t="s">
        <v>606</v>
      </c>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8"/>
      <c r="Y41" s="1248"/>
      <c r="Z41" s="1248"/>
      <c r="AA41" s="1248"/>
      <c r="AB41" s="1248"/>
      <c r="AC41" s="1248"/>
      <c r="AD41" s="1248"/>
      <c r="AE41" s="1248"/>
      <c r="AF41" s="1248"/>
      <c r="AG41" s="1248"/>
      <c r="AH41" s="1248"/>
      <c r="AI41" s="1248"/>
      <c r="AJ41" s="1248"/>
      <c r="AK41" s="1248"/>
      <c r="AL41" s="1248"/>
      <c r="AM41" s="1248"/>
      <c r="AN41" s="1248"/>
      <c r="AO41" s="1248"/>
      <c r="AP41" s="1248"/>
      <c r="AQ41" s="1248"/>
      <c r="AR41" s="1248"/>
      <c r="AS41" s="1248"/>
      <c r="AT41" s="1248"/>
      <c r="AU41" s="1248"/>
      <c r="AV41" s="1248"/>
      <c r="AW41" s="1248"/>
      <c r="AX41" s="1248"/>
      <c r="AY41" s="1248"/>
      <c r="AZ41" s="1248"/>
      <c r="BA41" s="1248"/>
      <c r="BB41" s="1248"/>
      <c r="BC41" s="1248"/>
      <c r="BD41" s="1248"/>
      <c r="BE41" s="1248"/>
      <c r="BF41" s="1248"/>
      <c r="BG41" s="1248"/>
      <c r="BH41" s="1248"/>
      <c r="BI41" s="1248"/>
      <c r="BJ41" s="1248"/>
      <c r="BK41" s="1248"/>
      <c r="BL41" s="1248"/>
      <c r="BM41" s="1248"/>
      <c r="BN41" s="1248"/>
      <c r="BO41" s="1248"/>
      <c r="BP41" s="1248"/>
      <c r="BQ41" s="1248"/>
      <c r="BR41" s="1248"/>
      <c r="BS41" s="1248"/>
      <c r="BT41" s="1248"/>
      <c r="BU41" s="1248"/>
      <c r="BV41" s="1248"/>
      <c r="BW41" s="1248"/>
      <c r="BX41" s="1248"/>
      <c r="BY41" s="1248"/>
      <c r="BZ41" s="1248"/>
      <c r="CA41" s="1248"/>
      <c r="CB41" s="1248"/>
      <c r="CC41" s="1248"/>
      <c r="CD41" s="1248"/>
      <c r="CE41" s="1248"/>
      <c r="CF41" s="1248"/>
      <c r="CG41" s="1248"/>
      <c r="CH41" s="1248"/>
      <c r="CI41" s="1248"/>
      <c r="CJ41" s="1248"/>
      <c r="CK41" s="1248"/>
      <c r="CL41" s="1248"/>
      <c r="CM41" s="1248"/>
      <c r="CN41" s="1248"/>
      <c r="CO41" s="1248"/>
      <c r="CP41" s="1248"/>
      <c r="CQ41" s="1248"/>
      <c r="CR41" s="1248"/>
      <c r="CS41" s="1248"/>
      <c r="CT41" s="1248"/>
      <c r="CU41" s="1248"/>
      <c r="CV41" s="1248"/>
      <c r="CW41" s="1248"/>
      <c r="CX41" s="1248"/>
      <c r="CY41" s="1248"/>
      <c r="CZ41" s="1248"/>
      <c r="DA41" s="1248"/>
      <c r="DB41" s="1248"/>
      <c r="DC41" s="1248"/>
      <c r="DD41" s="1250"/>
    </row>
    <row r="42" spans="2:109" x14ac:dyDescent="0.15">
      <c r="B42" s="1251"/>
      <c r="G42" s="1258"/>
      <c r="I42" s="1259"/>
      <c r="J42" s="1259"/>
      <c r="K42" s="1259"/>
      <c r="AM42" s="1258"/>
      <c r="AN42" s="1258" t="s">
        <v>607</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15">
      <c r="B43" s="1251"/>
      <c r="AN43" s="1260" t="s">
        <v>608</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x14ac:dyDescent="0.15">
      <c r="B49" s="1251"/>
      <c r="AN49" s="1245" t="s">
        <v>609</v>
      </c>
    </row>
    <row r="50" spans="1:109" x14ac:dyDescent="0.15">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560</v>
      </c>
      <c r="BQ50" s="1276"/>
      <c r="BR50" s="1276"/>
      <c r="BS50" s="1276"/>
      <c r="BT50" s="1276"/>
      <c r="BU50" s="1276"/>
      <c r="BV50" s="1276"/>
      <c r="BW50" s="1276"/>
      <c r="BX50" s="1276" t="s">
        <v>561</v>
      </c>
      <c r="BY50" s="1276"/>
      <c r="BZ50" s="1276"/>
      <c r="CA50" s="1276"/>
      <c r="CB50" s="1276"/>
      <c r="CC50" s="1276"/>
      <c r="CD50" s="1276"/>
      <c r="CE50" s="1276"/>
      <c r="CF50" s="1276" t="s">
        <v>562</v>
      </c>
      <c r="CG50" s="1276"/>
      <c r="CH50" s="1276"/>
      <c r="CI50" s="1276"/>
      <c r="CJ50" s="1276"/>
      <c r="CK50" s="1276"/>
      <c r="CL50" s="1276"/>
      <c r="CM50" s="1276"/>
      <c r="CN50" s="1276" t="s">
        <v>563</v>
      </c>
      <c r="CO50" s="1276"/>
      <c r="CP50" s="1276"/>
      <c r="CQ50" s="1276"/>
      <c r="CR50" s="1276"/>
      <c r="CS50" s="1276"/>
      <c r="CT50" s="1276"/>
      <c r="CU50" s="1276"/>
      <c r="CV50" s="1276" t="s">
        <v>564</v>
      </c>
      <c r="CW50" s="1276"/>
      <c r="CX50" s="1276"/>
      <c r="CY50" s="1276"/>
      <c r="CZ50" s="1276"/>
      <c r="DA50" s="1276"/>
      <c r="DB50" s="1276"/>
      <c r="DC50" s="1276"/>
    </row>
    <row r="51" spans="1:109" ht="13.5" customHeight="1" x14ac:dyDescent="0.15">
      <c r="B51" s="1251"/>
      <c r="G51" s="1277"/>
      <c r="H51" s="1277"/>
      <c r="I51" s="1278"/>
      <c r="J51" s="1278"/>
      <c r="K51" s="1279"/>
      <c r="L51" s="1279"/>
      <c r="M51" s="1279"/>
      <c r="N51" s="1279"/>
      <c r="AM51" s="1269"/>
      <c r="AN51" s="1280" t="s">
        <v>610</v>
      </c>
      <c r="AO51" s="1280"/>
      <c r="AP51" s="1280"/>
      <c r="AQ51" s="1280"/>
      <c r="AR51" s="1280"/>
      <c r="AS51" s="1280"/>
      <c r="AT51" s="1280"/>
      <c r="AU51" s="1280"/>
      <c r="AV51" s="1280"/>
      <c r="AW51" s="1280"/>
      <c r="AX51" s="1280"/>
      <c r="AY51" s="1280"/>
      <c r="AZ51" s="1280"/>
      <c r="BA51" s="1280"/>
      <c r="BB51" s="1280" t="s">
        <v>611</v>
      </c>
      <c r="BC51" s="1280"/>
      <c r="BD51" s="1280"/>
      <c r="BE51" s="1280"/>
      <c r="BF51" s="1280"/>
      <c r="BG51" s="1280"/>
      <c r="BH51" s="1280"/>
      <c r="BI51" s="1280"/>
      <c r="BJ51" s="1280"/>
      <c r="BK51" s="1280"/>
      <c r="BL51" s="1280"/>
      <c r="BM51" s="1280"/>
      <c r="BN51" s="1280"/>
      <c r="BO51" s="1280"/>
      <c r="BP51" s="1281">
        <v>66.400000000000006</v>
      </c>
      <c r="BQ51" s="1281"/>
      <c r="BR51" s="1281"/>
      <c r="BS51" s="1281"/>
      <c r="BT51" s="1281"/>
      <c r="BU51" s="1281"/>
      <c r="BV51" s="1281"/>
      <c r="BW51" s="1281"/>
      <c r="BX51" s="1281">
        <v>65.400000000000006</v>
      </c>
      <c r="BY51" s="1281"/>
      <c r="BZ51" s="1281"/>
      <c r="CA51" s="1281"/>
      <c r="CB51" s="1281"/>
      <c r="CC51" s="1281"/>
      <c r="CD51" s="1281"/>
      <c r="CE51" s="1281"/>
      <c r="CF51" s="1281">
        <v>72.599999999999994</v>
      </c>
      <c r="CG51" s="1281"/>
      <c r="CH51" s="1281"/>
      <c r="CI51" s="1281"/>
      <c r="CJ51" s="1281"/>
      <c r="CK51" s="1281"/>
      <c r="CL51" s="1281"/>
      <c r="CM51" s="1281"/>
      <c r="CN51" s="1281">
        <v>92.7</v>
      </c>
      <c r="CO51" s="1281"/>
      <c r="CP51" s="1281"/>
      <c r="CQ51" s="1281"/>
      <c r="CR51" s="1281"/>
      <c r="CS51" s="1281"/>
      <c r="CT51" s="1281"/>
      <c r="CU51" s="1281"/>
      <c r="CV51" s="1281">
        <v>96.6</v>
      </c>
      <c r="CW51" s="1281"/>
      <c r="CX51" s="1281"/>
      <c r="CY51" s="1281"/>
      <c r="CZ51" s="1281"/>
      <c r="DA51" s="1281"/>
      <c r="DB51" s="1281"/>
      <c r="DC51" s="1281"/>
    </row>
    <row r="52" spans="1:109" x14ac:dyDescent="0.15">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612</v>
      </c>
      <c r="BC53" s="1280"/>
      <c r="BD53" s="1280"/>
      <c r="BE53" s="1280"/>
      <c r="BF53" s="1280"/>
      <c r="BG53" s="1280"/>
      <c r="BH53" s="1280"/>
      <c r="BI53" s="1280"/>
      <c r="BJ53" s="1280"/>
      <c r="BK53" s="1280"/>
      <c r="BL53" s="1280"/>
      <c r="BM53" s="1280"/>
      <c r="BN53" s="1280"/>
      <c r="BO53" s="1280"/>
      <c r="BP53" s="1281">
        <v>61.4</v>
      </c>
      <c r="BQ53" s="1281"/>
      <c r="BR53" s="1281"/>
      <c r="BS53" s="1281"/>
      <c r="BT53" s="1281"/>
      <c r="BU53" s="1281"/>
      <c r="BV53" s="1281"/>
      <c r="BW53" s="1281"/>
      <c r="BX53" s="1281">
        <v>62.9</v>
      </c>
      <c r="BY53" s="1281"/>
      <c r="BZ53" s="1281"/>
      <c r="CA53" s="1281"/>
      <c r="CB53" s="1281"/>
      <c r="CC53" s="1281"/>
      <c r="CD53" s="1281"/>
      <c r="CE53" s="1281"/>
      <c r="CF53" s="1281">
        <v>68.400000000000006</v>
      </c>
      <c r="CG53" s="1281"/>
      <c r="CH53" s="1281"/>
      <c r="CI53" s="1281"/>
      <c r="CJ53" s="1281"/>
      <c r="CK53" s="1281"/>
      <c r="CL53" s="1281"/>
      <c r="CM53" s="1281"/>
      <c r="CN53" s="1281">
        <v>70.5</v>
      </c>
      <c r="CO53" s="1281"/>
      <c r="CP53" s="1281"/>
      <c r="CQ53" s="1281"/>
      <c r="CR53" s="1281"/>
      <c r="CS53" s="1281"/>
      <c r="CT53" s="1281"/>
      <c r="CU53" s="1281"/>
      <c r="CV53" s="1281">
        <v>68.5</v>
      </c>
      <c r="CW53" s="1281"/>
      <c r="CX53" s="1281"/>
      <c r="CY53" s="1281"/>
      <c r="CZ53" s="1281"/>
      <c r="DA53" s="1281"/>
      <c r="DB53" s="1281"/>
      <c r="DC53" s="1281"/>
    </row>
    <row r="54" spans="1:109" x14ac:dyDescent="0.15">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1259"/>
      <c r="B55" s="1251"/>
      <c r="G55" s="1270"/>
      <c r="H55" s="1270"/>
      <c r="I55" s="1270"/>
      <c r="J55" s="1270"/>
      <c r="K55" s="1279"/>
      <c r="L55" s="1279"/>
      <c r="M55" s="1279"/>
      <c r="N55" s="1279"/>
      <c r="AN55" s="1276" t="s">
        <v>613</v>
      </c>
      <c r="AO55" s="1276"/>
      <c r="AP55" s="1276"/>
      <c r="AQ55" s="1276"/>
      <c r="AR55" s="1276"/>
      <c r="AS55" s="1276"/>
      <c r="AT55" s="1276"/>
      <c r="AU55" s="1276"/>
      <c r="AV55" s="1276"/>
      <c r="AW55" s="1276"/>
      <c r="AX55" s="1276"/>
      <c r="AY55" s="1276"/>
      <c r="AZ55" s="1276"/>
      <c r="BA55" s="1276"/>
      <c r="BB55" s="1280" t="s">
        <v>611</v>
      </c>
      <c r="BC55" s="1280"/>
      <c r="BD55" s="1280"/>
      <c r="BE55" s="1280"/>
      <c r="BF55" s="1280"/>
      <c r="BG55" s="1280"/>
      <c r="BH55" s="1280"/>
      <c r="BI55" s="1280"/>
      <c r="BJ55" s="1280"/>
      <c r="BK55" s="1280"/>
      <c r="BL55" s="1280"/>
      <c r="BM55" s="1280"/>
      <c r="BN55" s="1280"/>
      <c r="BO55" s="1280"/>
      <c r="BP55" s="1281">
        <v>31.3</v>
      </c>
      <c r="BQ55" s="1281"/>
      <c r="BR55" s="1281"/>
      <c r="BS55" s="1281"/>
      <c r="BT55" s="1281"/>
      <c r="BU55" s="1281"/>
      <c r="BV55" s="1281"/>
      <c r="BW55" s="1281"/>
      <c r="BX55" s="1281">
        <v>25.3</v>
      </c>
      <c r="BY55" s="1281"/>
      <c r="BZ55" s="1281"/>
      <c r="CA55" s="1281"/>
      <c r="CB55" s="1281"/>
      <c r="CC55" s="1281"/>
      <c r="CD55" s="1281"/>
      <c r="CE55" s="1281"/>
      <c r="CF55" s="1281">
        <v>25.5</v>
      </c>
      <c r="CG55" s="1281"/>
      <c r="CH55" s="1281"/>
      <c r="CI55" s="1281"/>
      <c r="CJ55" s="1281"/>
      <c r="CK55" s="1281"/>
      <c r="CL55" s="1281"/>
      <c r="CM55" s="1281"/>
      <c r="CN55" s="1281">
        <v>25.1</v>
      </c>
      <c r="CO55" s="1281"/>
      <c r="CP55" s="1281"/>
      <c r="CQ55" s="1281"/>
      <c r="CR55" s="1281"/>
      <c r="CS55" s="1281"/>
      <c r="CT55" s="1281"/>
      <c r="CU55" s="1281"/>
      <c r="CV55" s="1281">
        <v>18</v>
      </c>
      <c r="CW55" s="1281"/>
      <c r="CX55" s="1281"/>
      <c r="CY55" s="1281"/>
      <c r="CZ55" s="1281"/>
      <c r="DA55" s="1281"/>
      <c r="DB55" s="1281"/>
      <c r="DC55" s="1281"/>
    </row>
    <row r="56" spans="1:109" x14ac:dyDescent="0.15">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259" customFormat="1" x14ac:dyDescent="0.15">
      <c r="B57" s="1282"/>
      <c r="G57" s="1270"/>
      <c r="H57" s="1270"/>
      <c r="I57" s="1283"/>
      <c r="J57" s="1283"/>
      <c r="K57" s="1279"/>
      <c r="L57" s="1279"/>
      <c r="M57" s="1279"/>
      <c r="N57" s="1279"/>
      <c r="AM57" s="1245"/>
      <c r="AN57" s="1276"/>
      <c r="AO57" s="1276"/>
      <c r="AP57" s="1276"/>
      <c r="AQ57" s="1276"/>
      <c r="AR57" s="1276"/>
      <c r="AS57" s="1276"/>
      <c r="AT57" s="1276"/>
      <c r="AU57" s="1276"/>
      <c r="AV57" s="1276"/>
      <c r="AW57" s="1276"/>
      <c r="AX57" s="1276"/>
      <c r="AY57" s="1276"/>
      <c r="AZ57" s="1276"/>
      <c r="BA57" s="1276"/>
      <c r="BB57" s="1280" t="s">
        <v>612</v>
      </c>
      <c r="BC57" s="1280"/>
      <c r="BD57" s="1280"/>
      <c r="BE57" s="1280"/>
      <c r="BF57" s="1280"/>
      <c r="BG57" s="1280"/>
      <c r="BH57" s="1280"/>
      <c r="BI57" s="1280"/>
      <c r="BJ57" s="1280"/>
      <c r="BK57" s="1280"/>
      <c r="BL57" s="1280"/>
      <c r="BM57" s="1280"/>
      <c r="BN57" s="1280"/>
      <c r="BO57" s="1280"/>
      <c r="BP57" s="1281">
        <v>58.4</v>
      </c>
      <c r="BQ57" s="1281"/>
      <c r="BR57" s="1281"/>
      <c r="BS57" s="1281"/>
      <c r="BT57" s="1281"/>
      <c r="BU57" s="1281"/>
      <c r="BV57" s="1281"/>
      <c r="BW57" s="1281"/>
      <c r="BX57" s="1281">
        <v>59.7</v>
      </c>
      <c r="BY57" s="1281"/>
      <c r="BZ57" s="1281"/>
      <c r="CA57" s="1281"/>
      <c r="CB57" s="1281"/>
      <c r="CC57" s="1281"/>
      <c r="CD57" s="1281"/>
      <c r="CE57" s="1281"/>
      <c r="CF57" s="1281">
        <v>60.9</v>
      </c>
      <c r="CG57" s="1281"/>
      <c r="CH57" s="1281"/>
      <c r="CI57" s="1281"/>
      <c r="CJ57" s="1281"/>
      <c r="CK57" s="1281"/>
      <c r="CL57" s="1281"/>
      <c r="CM57" s="1281"/>
      <c r="CN57" s="1281">
        <v>61</v>
      </c>
      <c r="CO57" s="1281"/>
      <c r="CP57" s="1281"/>
      <c r="CQ57" s="1281"/>
      <c r="CR57" s="1281"/>
      <c r="CS57" s="1281"/>
      <c r="CT57" s="1281"/>
      <c r="CU57" s="1281"/>
      <c r="CV57" s="1281">
        <v>62.4</v>
      </c>
      <c r="CW57" s="1281"/>
      <c r="CX57" s="1281"/>
      <c r="CY57" s="1281"/>
      <c r="CZ57" s="1281"/>
      <c r="DA57" s="1281"/>
      <c r="DB57" s="1281"/>
      <c r="DC57" s="1281"/>
      <c r="DD57" s="1284"/>
      <c r="DE57" s="1282"/>
    </row>
    <row r="58" spans="1:109" s="1259" customFormat="1" x14ac:dyDescent="0.15">
      <c r="A58" s="1245"/>
      <c r="B58" s="1282"/>
      <c r="G58" s="1270"/>
      <c r="H58" s="1270"/>
      <c r="I58" s="1283"/>
      <c r="J58" s="1283"/>
      <c r="K58" s="1279"/>
      <c r="L58" s="1279"/>
      <c r="M58" s="1279"/>
      <c r="N58" s="1279"/>
      <c r="AM58" s="1245"/>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284"/>
      <c r="DE58" s="1282"/>
    </row>
    <row r="59" spans="1:109" s="1259" customFormat="1" x14ac:dyDescent="0.15">
      <c r="A59" s="1245"/>
      <c r="B59" s="1282"/>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82"/>
    </row>
    <row r="60" spans="1:109" s="1259" customFormat="1" x14ac:dyDescent="0.15">
      <c r="A60" s="1245"/>
      <c r="B60" s="1282"/>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82"/>
    </row>
    <row r="61" spans="1:109" s="1259" customFormat="1" x14ac:dyDescent="0.15">
      <c r="A61" s="1245"/>
      <c r="B61" s="1286"/>
      <c r="C61" s="1287"/>
      <c r="D61" s="1287"/>
      <c r="E61" s="1287"/>
      <c r="F61" s="1287"/>
      <c r="G61" s="1287"/>
      <c r="H61" s="1287"/>
      <c r="I61" s="1287"/>
      <c r="J61" s="1287"/>
      <c r="K61" s="1287"/>
      <c r="L61" s="1287"/>
      <c r="M61" s="1288"/>
      <c r="N61" s="1288"/>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8"/>
      <c r="AT61" s="1288"/>
      <c r="AU61" s="1287"/>
      <c r="AV61" s="1287"/>
      <c r="AW61" s="1287"/>
      <c r="AX61" s="1287"/>
      <c r="AY61" s="1287"/>
      <c r="AZ61" s="1287"/>
      <c r="BA61" s="1287"/>
      <c r="BB61" s="1287"/>
      <c r="BC61" s="1287"/>
      <c r="BD61" s="1287"/>
      <c r="BE61" s="1288"/>
      <c r="BF61" s="1288"/>
      <c r="BG61" s="1287"/>
      <c r="BH61" s="1287"/>
      <c r="BI61" s="1287"/>
      <c r="BJ61" s="1287"/>
      <c r="BK61" s="1287"/>
      <c r="BL61" s="1287"/>
      <c r="BM61" s="1287"/>
      <c r="BN61" s="1287"/>
      <c r="BO61" s="1287"/>
      <c r="BP61" s="1287"/>
      <c r="BQ61" s="1288"/>
      <c r="BR61" s="1288"/>
      <c r="BS61" s="1287"/>
      <c r="BT61" s="1287"/>
      <c r="BU61" s="1287"/>
      <c r="BV61" s="1287"/>
      <c r="BW61" s="1287"/>
      <c r="BX61" s="1287"/>
      <c r="BY61" s="1287"/>
      <c r="BZ61" s="1287"/>
      <c r="CA61" s="1287"/>
      <c r="CB61" s="1287"/>
      <c r="CC61" s="1288"/>
      <c r="CD61" s="1288"/>
      <c r="CE61" s="1287"/>
      <c r="CF61" s="1287"/>
      <c r="CG61" s="1287"/>
      <c r="CH61" s="1287"/>
      <c r="CI61" s="1287"/>
      <c r="CJ61" s="1287"/>
      <c r="CK61" s="1287"/>
      <c r="CL61" s="1287"/>
      <c r="CM61" s="1287"/>
      <c r="CN61" s="1287"/>
      <c r="CO61" s="1288"/>
      <c r="CP61" s="1288"/>
      <c r="CQ61" s="1287"/>
      <c r="CR61" s="1287"/>
      <c r="CS61" s="1287"/>
      <c r="CT61" s="1287"/>
      <c r="CU61" s="1287"/>
      <c r="CV61" s="1287"/>
      <c r="CW61" s="1287"/>
      <c r="CX61" s="1287"/>
      <c r="CY61" s="1287"/>
      <c r="CZ61" s="1287"/>
      <c r="DA61" s="1288"/>
      <c r="DB61" s="1288"/>
      <c r="DC61" s="1288"/>
      <c r="DD61" s="1289"/>
      <c r="DE61" s="1282"/>
    </row>
    <row r="62" spans="1:109" x14ac:dyDescent="0.15">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5"/>
    </row>
    <row r="63" spans="1:109" ht="17.25" x14ac:dyDescent="0.15">
      <c r="B63" s="1290" t="s">
        <v>614</v>
      </c>
    </row>
    <row r="64" spans="1:109" x14ac:dyDescent="0.15">
      <c r="B64" s="1251"/>
      <c r="G64" s="1258"/>
      <c r="I64" s="1291"/>
      <c r="J64" s="1291"/>
      <c r="K64" s="1291"/>
      <c r="L64" s="1291"/>
      <c r="M64" s="1291"/>
      <c r="N64" s="1292"/>
      <c r="AM64" s="1258"/>
      <c r="AN64" s="1258" t="s">
        <v>607</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x14ac:dyDescent="0.15">
      <c r="B65" s="1251"/>
      <c r="AN65" s="1260" t="s">
        <v>615</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1251"/>
      <c r="H70" s="1293"/>
      <c r="I70" s="1293"/>
      <c r="J70" s="1294"/>
      <c r="K70" s="1294"/>
      <c r="L70" s="1295"/>
      <c r="M70" s="1294"/>
      <c r="N70" s="1295"/>
      <c r="AN70" s="1269"/>
      <c r="AO70" s="1269"/>
      <c r="AP70" s="1269"/>
      <c r="AZ70" s="1269"/>
      <c r="BA70" s="1269"/>
      <c r="BB70" s="1269"/>
      <c r="BL70" s="1269"/>
      <c r="BM70" s="1269"/>
      <c r="BN70" s="1269"/>
      <c r="BX70" s="1269"/>
      <c r="BY70" s="1269"/>
      <c r="BZ70" s="1269"/>
      <c r="CJ70" s="1269"/>
      <c r="CK70" s="1269"/>
      <c r="CL70" s="1269"/>
      <c r="CV70" s="1269"/>
      <c r="CW70" s="1269"/>
      <c r="CX70" s="1269"/>
    </row>
    <row r="71" spans="2:107" x14ac:dyDescent="0.15">
      <c r="B71" s="1251"/>
      <c r="G71" s="1296"/>
      <c r="I71" s="1297"/>
      <c r="J71" s="1294"/>
      <c r="K71" s="1294"/>
      <c r="L71" s="1295"/>
      <c r="M71" s="1294"/>
      <c r="N71" s="1295"/>
      <c r="AM71" s="1296"/>
      <c r="AN71" s="1245" t="s">
        <v>609</v>
      </c>
    </row>
    <row r="72" spans="2:107" x14ac:dyDescent="0.15">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560</v>
      </c>
      <c r="BQ72" s="1276"/>
      <c r="BR72" s="1276"/>
      <c r="BS72" s="1276"/>
      <c r="BT72" s="1276"/>
      <c r="BU72" s="1276"/>
      <c r="BV72" s="1276"/>
      <c r="BW72" s="1276"/>
      <c r="BX72" s="1276" t="s">
        <v>561</v>
      </c>
      <c r="BY72" s="1276"/>
      <c r="BZ72" s="1276"/>
      <c r="CA72" s="1276"/>
      <c r="CB72" s="1276"/>
      <c r="CC72" s="1276"/>
      <c r="CD72" s="1276"/>
      <c r="CE72" s="1276"/>
      <c r="CF72" s="1276" t="s">
        <v>562</v>
      </c>
      <c r="CG72" s="1276"/>
      <c r="CH72" s="1276"/>
      <c r="CI72" s="1276"/>
      <c r="CJ72" s="1276"/>
      <c r="CK72" s="1276"/>
      <c r="CL72" s="1276"/>
      <c r="CM72" s="1276"/>
      <c r="CN72" s="1276" t="s">
        <v>563</v>
      </c>
      <c r="CO72" s="1276"/>
      <c r="CP72" s="1276"/>
      <c r="CQ72" s="1276"/>
      <c r="CR72" s="1276"/>
      <c r="CS72" s="1276"/>
      <c r="CT72" s="1276"/>
      <c r="CU72" s="1276"/>
      <c r="CV72" s="1276" t="s">
        <v>564</v>
      </c>
      <c r="CW72" s="1276"/>
      <c r="CX72" s="1276"/>
      <c r="CY72" s="1276"/>
      <c r="CZ72" s="1276"/>
      <c r="DA72" s="1276"/>
      <c r="DB72" s="1276"/>
      <c r="DC72" s="1276"/>
    </row>
    <row r="73" spans="2:107" x14ac:dyDescent="0.15">
      <c r="B73" s="1251"/>
      <c r="G73" s="1277"/>
      <c r="H73" s="1277"/>
      <c r="I73" s="1277"/>
      <c r="J73" s="1277"/>
      <c r="K73" s="1298"/>
      <c r="L73" s="1298"/>
      <c r="M73" s="1298"/>
      <c r="N73" s="1298"/>
      <c r="AM73" s="1269"/>
      <c r="AN73" s="1280" t="s">
        <v>610</v>
      </c>
      <c r="AO73" s="1280"/>
      <c r="AP73" s="1280"/>
      <c r="AQ73" s="1280"/>
      <c r="AR73" s="1280"/>
      <c r="AS73" s="1280"/>
      <c r="AT73" s="1280"/>
      <c r="AU73" s="1280"/>
      <c r="AV73" s="1280"/>
      <c r="AW73" s="1280"/>
      <c r="AX73" s="1280"/>
      <c r="AY73" s="1280"/>
      <c r="AZ73" s="1280"/>
      <c r="BA73" s="1280"/>
      <c r="BB73" s="1280" t="s">
        <v>611</v>
      </c>
      <c r="BC73" s="1280"/>
      <c r="BD73" s="1280"/>
      <c r="BE73" s="1280"/>
      <c r="BF73" s="1280"/>
      <c r="BG73" s="1280"/>
      <c r="BH73" s="1280"/>
      <c r="BI73" s="1280"/>
      <c r="BJ73" s="1280"/>
      <c r="BK73" s="1280"/>
      <c r="BL73" s="1280"/>
      <c r="BM73" s="1280"/>
      <c r="BN73" s="1280"/>
      <c r="BO73" s="1280"/>
      <c r="BP73" s="1281">
        <v>66.400000000000006</v>
      </c>
      <c r="BQ73" s="1281"/>
      <c r="BR73" s="1281"/>
      <c r="BS73" s="1281"/>
      <c r="BT73" s="1281"/>
      <c r="BU73" s="1281"/>
      <c r="BV73" s="1281"/>
      <c r="BW73" s="1281"/>
      <c r="BX73" s="1281">
        <v>65.400000000000006</v>
      </c>
      <c r="BY73" s="1281"/>
      <c r="BZ73" s="1281"/>
      <c r="CA73" s="1281"/>
      <c r="CB73" s="1281"/>
      <c r="CC73" s="1281"/>
      <c r="CD73" s="1281"/>
      <c r="CE73" s="1281"/>
      <c r="CF73" s="1281">
        <v>72.599999999999994</v>
      </c>
      <c r="CG73" s="1281"/>
      <c r="CH73" s="1281"/>
      <c r="CI73" s="1281"/>
      <c r="CJ73" s="1281"/>
      <c r="CK73" s="1281"/>
      <c r="CL73" s="1281"/>
      <c r="CM73" s="1281"/>
      <c r="CN73" s="1281">
        <v>92.7</v>
      </c>
      <c r="CO73" s="1281"/>
      <c r="CP73" s="1281"/>
      <c r="CQ73" s="1281"/>
      <c r="CR73" s="1281"/>
      <c r="CS73" s="1281"/>
      <c r="CT73" s="1281"/>
      <c r="CU73" s="1281"/>
      <c r="CV73" s="1281">
        <v>96.6</v>
      </c>
      <c r="CW73" s="1281"/>
      <c r="CX73" s="1281"/>
      <c r="CY73" s="1281"/>
      <c r="CZ73" s="1281"/>
      <c r="DA73" s="1281"/>
      <c r="DB73" s="1281"/>
      <c r="DC73" s="1281"/>
    </row>
    <row r="74" spans="2:107" x14ac:dyDescent="0.15">
      <c r="B74" s="1251"/>
      <c r="G74" s="1277"/>
      <c r="H74" s="1277"/>
      <c r="I74" s="1277"/>
      <c r="J74" s="1277"/>
      <c r="K74" s="1298"/>
      <c r="L74" s="1298"/>
      <c r="M74" s="1298"/>
      <c r="N74" s="1298"/>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616</v>
      </c>
      <c r="BC75" s="1280"/>
      <c r="BD75" s="1280"/>
      <c r="BE75" s="1280"/>
      <c r="BF75" s="1280"/>
      <c r="BG75" s="1280"/>
      <c r="BH75" s="1280"/>
      <c r="BI75" s="1280"/>
      <c r="BJ75" s="1280"/>
      <c r="BK75" s="1280"/>
      <c r="BL75" s="1280"/>
      <c r="BM75" s="1280"/>
      <c r="BN75" s="1280"/>
      <c r="BO75" s="1280"/>
      <c r="BP75" s="1281">
        <v>8.1</v>
      </c>
      <c r="BQ75" s="1281"/>
      <c r="BR75" s="1281"/>
      <c r="BS75" s="1281"/>
      <c r="BT75" s="1281"/>
      <c r="BU75" s="1281"/>
      <c r="BV75" s="1281"/>
      <c r="BW75" s="1281"/>
      <c r="BX75" s="1281">
        <v>8.3000000000000007</v>
      </c>
      <c r="BY75" s="1281"/>
      <c r="BZ75" s="1281"/>
      <c r="CA75" s="1281"/>
      <c r="CB75" s="1281"/>
      <c r="CC75" s="1281"/>
      <c r="CD75" s="1281"/>
      <c r="CE75" s="1281"/>
      <c r="CF75" s="1281">
        <v>8.5</v>
      </c>
      <c r="CG75" s="1281"/>
      <c r="CH75" s="1281"/>
      <c r="CI75" s="1281"/>
      <c r="CJ75" s="1281"/>
      <c r="CK75" s="1281"/>
      <c r="CL75" s="1281"/>
      <c r="CM75" s="1281"/>
      <c r="CN75" s="1281">
        <v>8.6999999999999993</v>
      </c>
      <c r="CO75" s="1281"/>
      <c r="CP75" s="1281"/>
      <c r="CQ75" s="1281"/>
      <c r="CR75" s="1281"/>
      <c r="CS75" s="1281"/>
      <c r="CT75" s="1281"/>
      <c r="CU75" s="1281"/>
      <c r="CV75" s="1281">
        <v>9.1</v>
      </c>
      <c r="CW75" s="1281"/>
      <c r="CX75" s="1281"/>
      <c r="CY75" s="1281"/>
      <c r="CZ75" s="1281"/>
      <c r="DA75" s="1281"/>
      <c r="DB75" s="1281"/>
      <c r="DC75" s="1281"/>
    </row>
    <row r="76" spans="2:107" x14ac:dyDescent="0.15">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1251"/>
      <c r="G77" s="1270"/>
      <c r="H77" s="1270"/>
      <c r="I77" s="1270"/>
      <c r="J77" s="1270"/>
      <c r="K77" s="1298"/>
      <c r="L77" s="1298"/>
      <c r="M77" s="1298"/>
      <c r="N77" s="1298"/>
      <c r="AN77" s="1276" t="s">
        <v>613</v>
      </c>
      <c r="AO77" s="1276"/>
      <c r="AP77" s="1276"/>
      <c r="AQ77" s="1276"/>
      <c r="AR77" s="1276"/>
      <c r="AS77" s="1276"/>
      <c r="AT77" s="1276"/>
      <c r="AU77" s="1276"/>
      <c r="AV77" s="1276"/>
      <c r="AW77" s="1276"/>
      <c r="AX77" s="1276"/>
      <c r="AY77" s="1276"/>
      <c r="AZ77" s="1276"/>
      <c r="BA77" s="1276"/>
      <c r="BB77" s="1280" t="s">
        <v>611</v>
      </c>
      <c r="BC77" s="1280"/>
      <c r="BD77" s="1280"/>
      <c r="BE77" s="1280"/>
      <c r="BF77" s="1280"/>
      <c r="BG77" s="1280"/>
      <c r="BH77" s="1280"/>
      <c r="BI77" s="1280"/>
      <c r="BJ77" s="1280"/>
      <c r="BK77" s="1280"/>
      <c r="BL77" s="1280"/>
      <c r="BM77" s="1280"/>
      <c r="BN77" s="1280"/>
      <c r="BO77" s="1280"/>
      <c r="BP77" s="1281">
        <v>31.3</v>
      </c>
      <c r="BQ77" s="1281"/>
      <c r="BR77" s="1281"/>
      <c r="BS77" s="1281"/>
      <c r="BT77" s="1281"/>
      <c r="BU77" s="1281"/>
      <c r="BV77" s="1281"/>
      <c r="BW77" s="1281"/>
      <c r="BX77" s="1281">
        <v>25.3</v>
      </c>
      <c r="BY77" s="1281"/>
      <c r="BZ77" s="1281"/>
      <c r="CA77" s="1281"/>
      <c r="CB77" s="1281"/>
      <c r="CC77" s="1281"/>
      <c r="CD77" s="1281"/>
      <c r="CE77" s="1281"/>
      <c r="CF77" s="1281">
        <v>25.5</v>
      </c>
      <c r="CG77" s="1281"/>
      <c r="CH77" s="1281"/>
      <c r="CI77" s="1281"/>
      <c r="CJ77" s="1281"/>
      <c r="CK77" s="1281"/>
      <c r="CL77" s="1281"/>
      <c r="CM77" s="1281"/>
      <c r="CN77" s="1281">
        <v>25.1</v>
      </c>
      <c r="CO77" s="1281"/>
      <c r="CP77" s="1281"/>
      <c r="CQ77" s="1281"/>
      <c r="CR77" s="1281"/>
      <c r="CS77" s="1281"/>
      <c r="CT77" s="1281"/>
      <c r="CU77" s="1281"/>
      <c r="CV77" s="1281">
        <v>18</v>
      </c>
      <c r="CW77" s="1281"/>
      <c r="CX77" s="1281"/>
      <c r="CY77" s="1281"/>
      <c r="CZ77" s="1281"/>
      <c r="DA77" s="1281"/>
      <c r="DB77" s="1281"/>
      <c r="DC77" s="1281"/>
    </row>
    <row r="78" spans="2:107" x14ac:dyDescent="0.15">
      <c r="B78" s="1251"/>
      <c r="G78" s="1270"/>
      <c r="H78" s="1270"/>
      <c r="I78" s="1270"/>
      <c r="J78" s="1270"/>
      <c r="K78" s="1298"/>
      <c r="L78" s="1298"/>
      <c r="M78" s="1298"/>
      <c r="N78" s="1298"/>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1251"/>
      <c r="G79" s="1270"/>
      <c r="H79" s="1270"/>
      <c r="I79" s="1283"/>
      <c r="J79" s="1283"/>
      <c r="K79" s="1299"/>
      <c r="L79" s="1299"/>
      <c r="M79" s="1299"/>
      <c r="N79" s="1299"/>
      <c r="AN79" s="1276"/>
      <c r="AO79" s="1276"/>
      <c r="AP79" s="1276"/>
      <c r="AQ79" s="1276"/>
      <c r="AR79" s="1276"/>
      <c r="AS79" s="1276"/>
      <c r="AT79" s="1276"/>
      <c r="AU79" s="1276"/>
      <c r="AV79" s="1276"/>
      <c r="AW79" s="1276"/>
      <c r="AX79" s="1276"/>
      <c r="AY79" s="1276"/>
      <c r="AZ79" s="1276"/>
      <c r="BA79" s="1276"/>
      <c r="BB79" s="1280" t="s">
        <v>616</v>
      </c>
      <c r="BC79" s="1280"/>
      <c r="BD79" s="1280"/>
      <c r="BE79" s="1280"/>
      <c r="BF79" s="1280"/>
      <c r="BG79" s="1280"/>
      <c r="BH79" s="1280"/>
      <c r="BI79" s="1280"/>
      <c r="BJ79" s="1280"/>
      <c r="BK79" s="1280"/>
      <c r="BL79" s="1280"/>
      <c r="BM79" s="1280"/>
      <c r="BN79" s="1280"/>
      <c r="BO79" s="1280"/>
      <c r="BP79" s="1281">
        <v>7.2</v>
      </c>
      <c r="BQ79" s="1281"/>
      <c r="BR79" s="1281"/>
      <c r="BS79" s="1281"/>
      <c r="BT79" s="1281"/>
      <c r="BU79" s="1281"/>
      <c r="BV79" s="1281"/>
      <c r="BW79" s="1281"/>
      <c r="BX79" s="1281">
        <v>6.9</v>
      </c>
      <c r="BY79" s="1281"/>
      <c r="BZ79" s="1281"/>
      <c r="CA79" s="1281"/>
      <c r="CB79" s="1281"/>
      <c r="CC79" s="1281"/>
      <c r="CD79" s="1281"/>
      <c r="CE79" s="1281"/>
      <c r="CF79" s="1281">
        <v>6.6</v>
      </c>
      <c r="CG79" s="1281"/>
      <c r="CH79" s="1281"/>
      <c r="CI79" s="1281"/>
      <c r="CJ79" s="1281"/>
      <c r="CK79" s="1281"/>
      <c r="CL79" s="1281"/>
      <c r="CM79" s="1281"/>
      <c r="CN79" s="1281">
        <v>6.4</v>
      </c>
      <c r="CO79" s="1281"/>
      <c r="CP79" s="1281"/>
      <c r="CQ79" s="1281"/>
      <c r="CR79" s="1281"/>
      <c r="CS79" s="1281"/>
      <c r="CT79" s="1281"/>
      <c r="CU79" s="1281"/>
      <c r="CV79" s="1281">
        <v>6.6</v>
      </c>
      <c r="CW79" s="1281"/>
      <c r="CX79" s="1281"/>
      <c r="CY79" s="1281"/>
      <c r="CZ79" s="1281"/>
      <c r="DA79" s="1281"/>
      <c r="DB79" s="1281"/>
      <c r="DC79" s="1281"/>
    </row>
    <row r="80" spans="2:107" x14ac:dyDescent="0.15">
      <c r="B80" s="1251"/>
      <c r="G80" s="1270"/>
      <c r="H80" s="1270"/>
      <c r="I80" s="1283"/>
      <c r="J80" s="1283"/>
      <c r="K80" s="1299"/>
      <c r="L80" s="1299"/>
      <c r="M80" s="1299"/>
      <c r="N80" s="1299"/>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1251"/>
    </row>
    <row r="82" spans="2:109" ht="17.25" x14ac:dyDescent="0.15">
      <c r="B82" s="1251"/>
      <c r="K82" s="1300"/>
      <c r="L82" s="1300"/>
      <c r="M82" s="1300"/>
      <c r="N82" s="1300"/>
      <c r="AQ82" s="1300"/>
      <c r="AR82" s="1300"/>
      <c r="AS82" s="1300"/>
      <c r="AT82" s="1300"/>
      <c r="BC82" s="1300"/>
      <c r="BD82" s="1300"/>
      <c r="BE82" s="1300"/>
      <c r="BF82" s="1300"/>
      <c r="BO82" s="1300"/>
      <c r="BP82" s="1300"/>
      <c r="BQ82" s="1300"/>
      <c r="BR82" s="1300"/>
      <c r="CA82" s="1300"/>
      <c r="CB82" s="1300"/>
      <c r="CC82" s="1300"/>
      <c r="CD82" s="1300"/>
      <c r="CM82" s="1300"/>
      <c r="CN82" s="1300"/>
      <c r="CO82" s="1300"/>
      <c r="CP82" s="1300"/>
      <c r="CY82" s="1300"/>
      <c r="CZ82" s="1300"/>
      <c r="DA82" s="1300"/>
      <c r="DB82" s="1300"/>
      <c r="DC82" s="1300"/>
    </row>
    <row r="83" spans="2:109" x14ac:dyDescent="0.15">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x14ac:dyDescent="0.15">
      <c r="DD84" s="1245"/>
      <c r="DE84" s="1245"/>
    </row>
    <row r="85" spans="2:109" x14ac:dyDescent="0.15">
      <c r="DD85" s="1245"/>
      <c r="DE85" s="1245"/>
    </row>
  </sheetData>
  <sheetProtection algorithmName="SHA-512" hashValue="Szr6SbxlV3psgOuNAszDRdzpFBcOa/RTc/KKVbjpFK9XqU9ikFlzt2BzUItwHYo8vFKDB0eRIivZRoovaF9vVQ==" saltValue="tVyv3jlJyvyfTJCJng4Z7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4CB64-6C18-4CAC-B18B-DCD3A1EE5B9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AyQGV6qGO7EhEa/h0k5Yrurgh4nqyivE5gO5cd3BxWLdfK1pDxi3/ZlwYxppEyEN2MfzogNBATu4R02eTY5MaQ==" saltValue="EUcOyoj6dnyiu1VUt0+i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95F1F-653D-490D-89B7-2B4246588A5A}">
  <sheetPr>
    <pageSetUpPr fitToPage="1"/>
  </sheetPr>
  <dimension ref="A1:DR125"/>
  <sheetViews>
    <sheetView showGridLines="0" topLeftCell="A7"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Ry6CcqV/Mrk1Pfbl4MpZWATdWmZ2x9nRV3dDpstcmKRjhIgwsf2G7DAvsHLuhi9yMQjCNY+hz3ZD75uQhkLUEw==" saltValue="HEQ4pO1mwOZcnV/ZvnQT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557</v>
      </c>
      <c r="G2" s="148"/>
      <c r="H2" s="149"/>
    </row>
    <row r="3" spans="1:8" x14ac:dyDescent="0.15">
      <c r="A3" s="145" t="s">
        <v>550</v>
      </c>
      <c r="B3" s="150"/>
      <c r="C3" s="151"/>
      <c r="D3" s="152">
        <v>44396</v>
      </c>
      <c r="E3" s="153"/>
      <c r="F3" s="154">
        <v>54110</v>
      </c>
      <c r="G3" s="155"/>
      <c r="H3" s="156"/>
    </row>
    <row r="4" spans="1:8" x14ac:dyDescent="0.15">
      <c r="A4" s="157"/>
      <c r="B4" s="158"/>
      <c r="C4" s="159"/>
      <c r="D4" s="160">
        <v>27341</v>
      </c>
      <c r="E4" s="161"/>
      <c r="F4" s="162">
        <v>30620</v>
      </c>
      <c r="G4" s="163"/>
      <c r="H4" s="164"/>
    </row>
    <row r="5" spans="1:8" x14ac:dyDescent="0.15">
      <c r="A5" s="145" t="s">
        <v>552</v>
      </c>
      <c r="B5" s="150"/>
      <c r="C5" s="151"/>
      <c r="D5" s="152">
        <v>51914</v>
      </c>
      <c r="E5" s="153"/>
      <c r="F5" s="154">
        <v>54684</v>
      </c>
      <c r="G5" s="155"/>
      <c r="H5" s="156"/>
    </row>
    <row r="6" spans="1:8" x14ac:dyDescent="0.15">
      <c r="A6" s="157"/>
      <c r="B6" s="158"/>
      <c r="C6" s="159"/>
      <c r="D6" s="160">
        <v>30327</v>
      </c>
      <c r="E6" s="161"/>
      <c r="F6" s="162">
        <v>32829</v>
      </c>
      <c r="G6" s="163"/>
      <c r="H6" s="164"/>
    </row>
    <row r="7" spans="1:8" x14ac:dyDescent="0.15">
      <c r="A7" s="145" t="s">
        <v>553</v>
      </c>
      <c r="B7" s="150"/>
      <c r="C7" s="151"/>
      <c r="D7" s="152">
        <v>63433</v>
      </c>
      <c r="E7" s="153"/>
      <c r="F7" s="154">
        <v>62383</v>
      </c>
      <c r="G7" s="155"/>
      <c r="H7" s="156"/>
    </row>
    <row r="8" spans="1:8" x14ac:dyDescent="0.15">
      <c r="A8" s="157"/>
      <c r="B8" s="158"/>
      <c r="C8" s="159"/>
      <c r="D8" s="160">
        <v>36292</v>
      </c>
      <c r="E8" s="161"/>
      <c r="F8" s="162">
        <v>35325</v>
      </c>
      <c r="G8" s="163"/>
      <c r="H8" s="164"/>
    </row>
    <row r="9" spans="1:8" x14ac:dyDescent="0.15">
      <c r="A9" s="145" t="s">
        <v>554</v>
      </c>
      <c r="B9" s="150"/>
      <c r="C9" s="151"/>
      <c r="D9" s="152">
        <v>103401</v>
      </c>
      <c r="E9" s="153"/>
      <c r="F9" s="154">
        <v>63812</v>
      </c>
      <c r="G9" s="155"/>
      <c r="H9" s="156"/>
    </row>
    <row r="10" spans="1:8" x14ac:dyDescent="0.15">
      <c r="A10" s="157"/>
      <c r="B10" s="158"/>
      <c r="C10" s="159"/>
      <c r="D10" s="160">
        <v>38811</v>
      </c>
      <c r="E10" s="161"/>
      <c r="F10" s="162">
        <v>33848</v>
      </c>
      <c r="G10" s="163"/>
      <c r="H10" s="164"/>
    </row>
    <row r="11" spans="1:8" x14ac:dyDescent="0.15">
      <c r="A11" s="145" t="s">
        <v>555</v>
      </c>
      <c r="B11" s="150"/>
      <c r="C11" s="151"/>
      <c r="D11" s="152">
        <v>81209</v>
      </c>
      <c r="E11" s="153"/>
      <c r="F11" s="154">
        <v>54225</v>
      </c>
      <c r="G11" s="155"/>
      <c r="H11" s="156"/>
    </row>
    <row r="12" spans="1:8" x14ac:dyDescent="0.15">
      <c r="A12" s="157"/>
      <c r="B12" s="158"/>
      <c r="C12" s="165"/>
      <c r="D12" s="160">
        <v>23665</v>
      </c>
      <c r="E12" s="161"/>
      <c r="F12" s="162">
        <v>27337</v>
      </c>
      <c r="G12" s="163"/>
      <c r="H12" s="164"/>
    </row>
    <row r="13" spans="1:8" x14ac:dyDescent="0.15">
      <c r="A13" s="145"/>
      <c r="B13" s="150"/>
      <c r="C13" s="166"/>
      <c r="D13" s="167">
        <v>68871</v>
      </c>
      <c r="E13" s="168"/>
      <c r="F13" s="169">
        <v>57843</v>
      </c>
      <c r="G13" s="170"/>
      <c r="H13" s="156"/>
    </row>
    <row r="14" spans="1:8" x14ac:dyDescent="0.15">
      <c r="A14" s="157"/>
      <c r="B14" s="158"/>
      <c r="C14" s="159"/>
      <c r="D14" s="160">
        <v>31287</v>
      </c>
      <c r="E14" s="161"/>
      <c r="F14" s="162">
        <v>31992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4.72</v>
      </c>
      <c r="C19" s="171">
        <f>ROUND(VALUE(SUBSTITUTE(実質収支比率等に係る経年分析!G$48,"▲","-")),2)</f>
        <v>4.9800000000000004</v>
      </c>
      <c r="D19" s="171">
        <f>ROUND(VALUE(SUBSTITUTE(実質収支比率等に係る経年分析!H$48,"▲","-")),2)</f>
        <v>3.72</v>
      </c>
      <c r="E19" s="171">
        <f>ROUND(VALUE(SUBSTITUTE(実質収支比率等に係る経年分析!I$48,"▲","-")),2)</f>
        <v>4.38</v>
      </c>
      <c r="F19" s="171">
        <f>ROUND(VALUE(SUBSTITUTE(実質収支比率等に係る経年分析!J$48,"▲","-")),2)</f>
        <v>5.67</v>
      </c>
    </row>
    <row r="20" spans="1:11" x14ac:dyDescent="0.15">
      <c r="A20" s="171" t="s">
        <v>54</v>
      </c>
      <c r="B20" s="171">
        <f>ROUND(VALUE(SUBSTITUTE(実質収支比率等に係る経年分析!F$47,"▲","-")),2)</f>
        <v>19.68</v>
      </c>
      <c r="C20" s="171">
        <f>ROUND(VALUE(SUBSTITUTE(実質収支比率等に係る経年分析!G$47,"▲","-")),2)</f>
        <v>19.02</v>
      </c>
      <c r="D20" s="171">
        <f>ROUND(VALUE(SUBSTITUTE(実質収支比率等に係る経年分析!H$47,"▲","-")),2)</f>
        <v>17.190000000000001</v>
      </c>
      <c r="E20" s="171">
        <f>ROUND(VALUE(SUBSTITUTE(実質収支比率等に係る経年分析!I$47,"▲","-")),2)</f>
        <v>12.77</v>
      </c>
      <c r="F20" s="171">
        <f>ROUND(VALUE(SUBSTITUTE(実質収支比率等に係る経年分析!J$47,"▲","-")),2)</f>
        <v>10</v>
      </c>
    </row>
    <row r="21" spans="1:11" x14ac:dyDescent="0.15">
      <c r="A21" s="171" t="s">
        <v>55</v>
      </c>
      <c r="B21" s="171">
        <f>IF(ISNUMBER(VALUE(SUBSTITUTE(実質収支比率等に係る経年分析!F$49,"▲","-"))),ROUND(VALUE(SUBSTITUTE(実質収支比率等に係る経年分析!F$49,"▲","-")),2),NA())</f>
        <v>-1.55</v>
      </c>
      <c r="C21" s="171">
        <f>IF(ISNUMBER(VALUE(SUBSTITUTE(実質収支比率等に係る経年分析!G$49,"▲","-"))),ROUND(VALUE(SUBSTITUTE(実質収支比率等に係る経年分析!G$49,"▲","-")),2),NA())</f>
        <v>-2.81</v>
      </c>
      <c r="D21" s="171">
        <f>IF(ISNUMBER(VALUE(SUBSTITUTE(実質収支比率等に係る経年分析!H$49,"▲","-"))),ROUND(VALUE(SUBSTITUTE(実質収支比率等に係る経年分析!H$49,"▲","-")),2),NA())</f>
        <v>-5.87</v>
      </c>
      <c r="E21" s="171">
        <f>IF(ISNUMBER(VALUE(SUBSTITUTE(実質収支比率等に係る経年分析!I$49,"▲","-"))),ROUND(VALUE(SUBSTITUTE(実質収支比率等に係る経年分析!I$49,"▲","-")),2),NA())</f>
        <v>-5.18</v>
      </c>
      <c r="F21" s="171">
        <f>IF(ISNUMBER(VALUE(SUBSTITUTE(実質収支比率等に係る経年分析!J$49,"▲","-"))),ROUND(VALUE(SUBSTITUTE(実質収支比率等に係る経年分析!J$49,"▲","-")),2),NA())</f>
        <v>-3.12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加賀市後期高齢者医療特別会計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加賀市下水道事業会計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0.21</v>
      </c>
    </row>
    <row r="32" spans="1:11" x14ac:dyDescent="0.15">
      <c r="A32" s="172" t="str">
        <f>IF(連結実質赤字比率に係る赤字・黒字の構成分析!C$38="",NA(),連結実質赤字比率に係る赤字・黒字の構成分析!C$38)</f>
        <v>加賀市国民健康保険特別会計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2.4700000000000002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0.56999999999999995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0.28999999999999998</v>
      </c>
    </row>
    <row r="33" spans="1:16" x14ac:dyDescent="0.15">
      <c r="A33" s="172" t="str">
        <f>IF(連結実質赤字比率に係る赤字・黒字の構成分析!C$37="",NA(),連結実質赤字比率に係る赤字・黒字の構成分析!C$37)</f>
        <v>加賀市病院事業会計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4.4800000000000004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3.67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15">
      <c r="A34" s="172" t="str">
        <f>IF(連結実質赤字比率に係る赤字・黒字の構成分析!C$36="",NA(),連結実質赤字比率に係る赤字・黒字の構成分析!C$36)</f>
        <v>加賀市介護保険特別会計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1.1100000000000001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5.66</v>
      </c>
    </row>
    <row r="36" spans="1:16" x14ac:dyDescent="0.15">
      <c r="A36" s="172" t="str">
        <f>IF(連結実質赤字比率に係る赤字・黒字の構成分析!C$34="",NA(),連結実質赤字比率に係る赤字・黒字の構成分析!C$34)</f>
        <v>加賀市水道事業会計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13.87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3564</v>
      </c>
      <c r="E42" s="173"/>
      <c r="F42" s="173"/>
      <c r="G42" s="173">
        <f>'実質公債費比率（分子）の構造'!L$52</f>
        <v>3580</v>
      </c>
      <c r="H42" s="173"/>
      <c r="I42" s="173"/>
      <c r="J42" s="173">
        <f>'実質公債費比率（分子）の構造'!M$52</f>
        <v>3579</v>
      </c>
      <c r="K42" s="173"/>
      <c r="L42" s="173"/>
      <c r="M42" s="173">
        <f>'実質公債費比率（分子）の構造'!N$52</f>
        <v>3539</v>
      </c>
      <c r="N42" s="173"/>
      <c r="O42" s="173"/>
      <c r="P42" s="173">
        <f>'実質公債費比率（分子）の構造'!O$52</f>
        <v>3988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26</v>
      </c>
      <c r="C44" s="173"/>
      <c r="D44" s="173"/>
      <c r="E44" s="173">
        <f>'実質公債費比率（分子）の構造'!L$50</f>
        <v>25</v>
      </c>
      <c r="F44" s="173"/>
      <c r="G44" s="173"/>
      <c r="H44" s="173">
        <f>'実質公債費比率（分子）の構造'!M$50</f>
        <v>20</v>
      </c>
      <c r="I44" s="173"/>
      <c r="J44" s="173"/>
      <c r="K44" s="173">
        <f>'実質公債費比率（分子）の構造'!N$50</f>
        <v>20</v>
      </c>
      <c r="L44" s="173"/>
      <c r="M44" s="173"/>
      <c r="N44" s="173">
        <f>'実質公債費比率（分子）の構造'!O$50</f>
        <v>18</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f>'実質公債費比率（分子）の構造'!N$49</f>
        <v>0</v>
      </c>
      <c r="L45" s="173"/>
      <c r="M45" s="173"/>
      <c r="N45" s="173" t="str">
        <f>'実質公債費比率（分子）の構造'!O$49</f>
        <v>-</v>
      </c>
      <c r="O45" s="173"/>
      <c r="P45" s="173"/>
    </row>
    <row r="46" spans="1:16" x14ac:dyDescent="0.15">
      <c r="A46" s="173" t="s">
        <v>66</v>
      </c>
      <c r="B46" s="173">
        <f>'実質公債費比率（分子）の構造'!K$48</f>
        <v>1498</v>
      </c>
      <c r="C46" s="173"/>
      <c r="D46" s="173"/>
      <c r="E46" s="173">
        <f>'実質公債費比率（分子）の構造'!L$48</f>
        <v>1581</v>
      </c>
      <c r="F46" s="173"/>
      <c r="G46" s="173"/>
      <c r="H46" s="173">
        <f>'実質公債費比率（分子）の構造'!M$48</f>
        <v>1604</v>
      </c>
      <c r="I46" s="173"/>
      <c r="J46" s="173"/>
      <c r="K46" s="173">
        <f>'実質公債費比率（分子）の構造'!N$48</f>
        <v>1662</v>
      </c>
      <c r="L46" s="173"/>
      <c r="M46" s="173"/>
      <c r="N46" s="173">
        <f>'実質公債費比率（分子）の構造'!O$48</f>
        <v>1711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3343</v>
      </c>
      <c r="C49" s="173"/>
      <c r="D49" s="173"/>
      <c r="E49" s="173">
        <f>'実質公債費比率（分子）の構造'!L$45</f>
        <v>3231</v>
      </c>
      <c r="F49" s="173"/>
      <c r="G49" s="173"/>
      <c r="H49" s="173">
        <f>'実質公債費比率（分子）の構造'!M$45</f>
        <v>3175</v>
      </c>
      <c r="I49" s="173"/>
      <c r="J49" s="173"/>
      <c r="K49" s="173">
        <f>'実質公債費比率（分子）の構造'!N$45</f>
        <v>3273</v>
      </c>
      <c r="L49" s="173"/>
      <c r="M49" s="173"/>
      <c r="N49" s="173">
        <f>'実質公債費比率（分子）の構造'!O$45</f>
        <v>3777</v>
      </c>
      <c r="O49" s="173"/>
      <c r="P49" s="173"/>
    </row>
    <row r="50" spans="1:16" x14ac:dyDescent="0.15">
      <c r="A50" s="173" t="s">
        <v>70</v>
      </c>
      <c r="B50" s="173" t="e">
        <f>NA()</f>
        <v>#N/A</v>
      </c>
      <c r="C50" s="173">
        <f>IF(ISNUMBER('実質公債費比率（分子）の構造'!K$53),'実質公債費比率（分子）の構造'!K$53,NA())</f>
        <v>1303</v>
      </c>
      <c r="D50" s="173" t="e">
        <f>NA()</f>
        <v>#N/A</v>
      </c>
      <c r="E50" s="173" t="e">
        <f>NA()</f>
        <v>#N/A</v>
      </c>
      <c r="F50" s="173">
        <f>IF(ISNUMBER('実質公債費比率（分子）の構造'!L$53),'実質公債費比率（分子）の構造'!L$53,NA())</f>
        <v>1257</v>
      </c>
      <c r="G50" s="173" t="e">
        <f>NA()</f>
        <v>#N/A</v>
      </c>
      <c r="H50" s="173" t="e">
        <f>NA()</f>
        <v>#N/A</v>
      </c>
      <c r="I50" s="173">
        <f>IF(ISNUMBER('実質公債費比率（分子）の構造'!M$53),'実質公債費比率（分子）の構造'!M$53,NA())</f>
        <v>1220</v>
      </c>
      <c r="J50" s="173" t="e">
        <f>NA()</f>
        <v>#N/A</v>
      </c>
      <c r="K50" s="173" t="e">
        <f>NA()</f>
        <v>#N/A</v>
      </c>
      <c r="L50" s="173">
        <f>IF(ISNUMBER('実質公債費比率（分子）の構造'!N$53),'実質公債費比率（分子）の構造'!N$53,NA())</f>
        <v>1416</v>
      </c>
      <c r="M50" s="173" t="e">
        <f>NA()</f>
        <v>#N/A</v>
      </c>
      <c r="N50" s="173" t="e">
        <f>NA()</f>
        <v>#N/A</v>
      </c>
      <c r="O50" s="173">
        <f>IF(ISNUMBER('実質公債費比率（分子）の構造'!O$53),'実質公債費比率（分子）の構造'!O$53,NA())</f>
        <v>1518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38506</v>
      </c>
      <c r="E56" s="172"/>
      <c r="F56" s="172"/>
      <c r="G56" s="172">
        <f>'将来負担比率（分子）の構造'!J$52</f>
        <v>38009</v>
      </c>
      <c r="H56" s="172"/>
      <c r="I56" s="172"/>
      <c r="J56" s="172">
        <f>'将来負担比率（分子）の構造'!K$52</f>
        <v>37666</v>
      </c>
      <c r="K56" s="172"/>
      <c r="L56" s="172"/>
      <c r="M56" s="172">
        <f>'将来負担比率（分子）の構造'!L$52</f>
        <v>37283</v>
      </c>
      <c r="N56" s="172"/>
      <c r="O56" s="172"/>
      <c r="P56" s="172">
        <f>'将来負担比率（分子）の構造'!M$52</f>
        <v>36725</v>
      </c>
    </row>
    <row r="57" spans="1:16" x14ac:dyDescent="0.15">
      <c r="A57" s="172" t="s">
        <v>41</v>
      </c>
      <c r="B57" s="172"/>
      <c r="C57" s="172"/>
      <c r="D57" s="172">
        <f>'将来負担比率（分子）の構造'!I$51</f>
        <v>4711</v>
      </c>
      <c r="E57" s="172"/>
      <c r="F57" s="172"/>
      <c r="G57" s="172">
        <f>'将来負担比率（分子）の構造'!J$51</f>
        <v>4639</v>
      </c>
      <c r="H57" s="172"/>
      <c r="I57" s="172"/>
      <c r="J57" s="172">
        <f>'将来負担比率（分子）の構造'!K$51</f>
        <v>4763</v>
      </c>
      <c r="K57" s="172"/>
      <c r="L57" s="172"/>
      <c r="M57" s="172">
        <f>'将来負担比率（分子）の構造'!L$51</f>
        <v>4761</v>
      </c>
      <c r="N57" s="172"/>
      <c r="O57" s="172"/>
      <c r="P57" s="172">
        <f>'将来負担比率（分子）の構造'!M$51</f>
        <v>4733</v>
      </c>
    </row>
    <row r="58" spans="1:16" x14ac:dyDescent="0.15">
      <c r="A58" s="172" t="s">
        <v>40</v>
      </c>
      <c r="B58" s="172"/>
      <c r="C58" s="172"/>
      <c r="D58" s="172">
        <f>'将来負担比率（分子）の構造'!I$50</f>
        <v>8586</v>
      </c>
      <c r="E58" s="172"/>
      <c r="F58" s="172"/>
      <c r="G58" s="172">
        <f>'将来負担比率（分子）の構造'!J$50</f>
        <v>8312</v>
      </c>
      <c r="H58" s="172"/>
      <c r="I58" s="172"/>
      <c r="J58" s="172">
        <f>'将来負担比率（分子）の構造'!K$50</f>
        <v>7476</v>
      </c>
      <c r="K58" s="172"/>
      <c r="L58" s="172"/>
      <c r="M58" s="172">
        <f>'将来負担比率（分子）の構造'!L$50</f>
        <v>6394</v>
      </c>
      <c r="N58" s="172"/>
      <c r="O58" s="172"/>
      <c r="P58" s="172">
        <f>'将来負担比率（分子）の構造'!M$50</f>
        <v>6205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f>'将来負担比率（分子）の構造'!K$46</f>
        <v>455</v>
      </c>
      <c r="I61" s="172"/>
      <c r="J61" s="172"/>
      <c r="K61" s="172">
        <f>'将来負担比率（分子）の構造'!L$46</f>
        <v>453</v>
      </c>
      <c r="L61" s="172"/>
      <c r="M61" s="172"/>
      <c r="N61" s="172">
        <f>'将来負担比率（分子）の構造'!M$46</f>
        <v>450</v>
      </c>
      <c r="O61" s="172"/>
      <c r="P61" s="172"/>
    </row>
    <row r="62" spans="1:16" x14ac:dyDescent="0.15">
      <c r="A62" s="172" t="s">
        <v>34</v>
      </c>
      <c r="B62" s="172">
        <f>'将来負担比率（分子）の構造'!I$45</f>
        <v>4020</v>
      </c>
      <c r="C62" s="172"/>
      <c r="D62" s="172"/>
      <c r="E62" s="172">
        <f>'将来負担比率（分子）の構造'!J$45</f>
        <v>3895</v>
      </c>
      <c r="F62" s="172"/>
      <c r="G62" s="172"/>
      <c r="H62" s="172">
        <f>'将来負担比率（分子）の構造'!K$45</f>
        <v>3803</v>
      </c>
      <c r="I62" s="172"/>
      <c r="J62" s="172"/>
      <c r="K62" s="172">
        <f>'将来負担比率（分子）の構造'!L$45</f>
        <v>3743</v>
      </c>
      <c r="L62" s="172"/>
      <c r="M62" s="172"/>
      <c r="N62" s="172">
        <f>'将来負担比率（分子）の構造'!M$45</f>
        <v>3838</v>
      </c>
      <c r="O62" s="172"/>
      <c r="P62" s="172"/>
    </row>
    <row r="63" spans="1:16" x14ac:dyDescent="0.15">
      <c r="A63" s="172" t="s">
        <v>33</v>
      </c>
      <c r="B63" s="172">
        <f>'将来負担比率（分子）の構造'!I$44</f>
        <v>1</v>
      </c>
      <c r="C63" s="172"/>
      <c r="D63" s="172"/>
      <c r="E63" s="172">
        <f>'将来負担比率（分子）の構造'!J$44</f>
        <v>0</v>
      </c>
      <c r="F63" s="172"/>
      <c r="G63" s="172"/>
      <c r="H63" s="172">
        <f>'将来負担比率（分子）の構造'!K$44</f>
        <v>93</v>
      </c>
      <c r="I63" s="172"/>
      <c r="J63" s="172"/>
      <c r="K63" s="172">
        <f>'将来負担比率（分子）の構造'!L$44</f>
        <v>580</v>
      </c>
      <c r="L63" s="172"/>
      <c r="M63" s="172"/>
      <c r="N63" s="172">
        <f>'将来負担比率（分子）の構造'!M$44</f>
        <v>647</v>
      </c>
      <c r="O63" s="172"/>
      <c r="P63" s="172"/>
    </row>
    <row r="64" spans="1:16" x14ac:dyDescent="0.15">
      <c r="A64" s="172" t="s">
        <v>32</v>
      </c>
      <c r="B64" s="172">
        <f>'将来負担比率（分子）の構造'!I$43</f>
        <v>20718</v>
      </c>
      <c r="C64" s="172"/>
      <c r="D64" s="172"/>
      <c r="E64" s="172">
        <f>'将来負担比率（分子）の構造'!J$43</f>
        <v>19982</v>
      </c>
      <c r="F64" s="172"/>
      <c r="G64" s="172"/>
      <c r="H64" s="172">
        <f>'将来負担比率（分子）の構造'!K$43</f>
        <v>18907</v>
      </c>
      <c r="I64" s="172"/>
      <c r="J64" s="172"/>
      <c r="K64" s="172">
        <f>'将来負担比率（分子）の構造'!L$43</f>
        <v>19193</v>
      </c>
      <c r="L64" s="172"/>
      <c r="M64" s="172"/>
      <c r="N64" s="172">
        <f>'将来負担比率（分子）の構造'!M$43</f>
        <v>18307</v>
      </c>
      <c r="O64" s="172"/>
      <c r="P64" s="172"/>
    </row>
    <row r="65" spans="1:16" x14ac:dyDescent="0.15">
      <c r="A65" s="172" t="s">
        <v>31</v>
      </c>
      <c r="B65" s="172">
        <f>'将来負担比率（分子）の構造'!I$42</f>
        <v>488</v>
      </c>
      <c r="C65" s="172"/>
      <c r="D65" s="172"/>
      <c r="E65" s="172">
        <f>'将来負担比率（分子）の構造'!J$42</f>
        <v>419</v>
      </c>
      <c r="F65" s="172"/>
      <c r="G65" s="172"/>
      <c r="H65" s="172">
        <f>'将来負担比率（分子）の構造'!K$42</f>
        <v>351</v>
      </c>
      <c r="I65" s="172"/>
      <c r="J65" s="172"/>
      <c r="K65" s="172">
        <f>'将来負担比率（分子）の構造'!L$42</f>
        <v>217</v>
      </c>
      <c r="L65" s="172"/>
      <c r="M65" s="172"/>
      <c r="N65" s="172">
        <f>'将来負担比率（分子）の構造'!M$42</f>
        <v>324</v>
      </c>
      <c r="O65" s="172"/>
      <c r="P65" s="172"/>
    </row>
    <row r="66" spans="1:16" x14ac:dyDescent="0.15">
      <c r="A66" s="172" t="s">
        <v>30</v>
      </c>
      <c r="B66" s="172">
        <f>'将来負担比率（分子）の構造'!I$41</f>
        <v>36473</v>
      </c>
      <c r="C66" s="172"/>
      <c r="D66" s="172"/>
      <c r="E66" s="172">
        <f>'将来負担比率（分子）の構造'!J$41</f>
        <v>36379</v>
      </c>
      <c r="F66" s="172"/>
      <c r="G66" s="172"/>
      <c r="H66" s="172">
        <f>'将来負担比率（分子）の構造'!K$41</f>
        <v>36948</v>
      </c>
      <c r="I66" s="172"/>
      <c r="J66" s="172"/>
      <c r="K66" s="172">
        <f>'将来負担比率（分子）の構造'!L$41</f>
        <v>38186</v>
      </c>
      <c r="L66" s="172"/>
      <c r="M66" s="172"/>
      <c r="N66" s="172">
        <f>'将来負担比率（分子）の構造'!M$41</f>
        <v>39112</v>
      </c>
      <c r="O66" s="172"/>
      <c r="P66" s="172"/>
    </row>
    <row r="67" spans="1:16" x14ac:dyDescent="0.15">
      <c r="A67" s="172" t="s">
        <v>74</v>
      </c>
      <c r="B67" s="172" t="e">
        <f>NA()</f>
        <v>#N/A</v>
      </c>
      <c r="C67" s="172">
        <f>IF(ISNUMBER('将来負担比率（分子）の構造'!I$53), IF('将来負担比率（分子）の構造'!I$53 &lt; 0, 0, '将来負担比率（分子）の構造'!I$53), NA())</f>
        <v>9896</v>
      </c>
      <c r="D67" s="172" t="e">
        <f>NA()</f>
        <v>#N/A</v>
      </c>
      <c r="E67" s="172" t="e">
        <f>NA()</f>
        <v>#N/A</v>
      </c>
      <c r="F67" s="172">
        <f>IF(ISNUMBER('将来負担比率（分子）の構造'!J$53), IF('将来負担比率（分子）の構造'!J$53 &lt; 0, 0, '将来負担比率（分子）の構造'!J$53), NA())</f>
        <v>9715</v>
      </c>
      <c r="G67" s="172" t="e">
        <f>NA()</f>
        <v>#N/A</v>
      </c>
      <c r="H67" s="172" t="e">
        <f>NA()</f>
        <v>#N/A</v>
      </c>
      <c r="I67" s="172">
        <f>IF(ISNUMBER('将来負担比率（分子）の構造'!K$53), IF('将来負担比率（分子）の構造'!K$53 &lt; 0, 0, '将来負担比率（分子）の構造'!K$53), NA())</f>
        <v>10651</v>
      </c>
      <c r="J67" s="172" t="e">
        <f>NA()</f>
        <v>#N/A</v>
      </c>
      <c r="K67" s="172" t="e">
        <f>NA()</f>
        <v>#N/A</v>
      </c>
      <c r="L67" s="172">
        <f>IF(ISNUMBER('将来負担比率（分子）の構造'!L$53), IF('将来負担比率（分子）の構造'!L$53 &lt; 0, 0, '将来負担比率（分子）の構造'!L$53), NA())</f>
        <v>13933</v>
      </c>
      <c r="M67" s="172" t="e">
        <f>NA()</f>
        <v>#N/A</v>
      </c>
      <c r="N67" s="172" t="e">
        <f>NA()</f>
        <v>#N/A</v>
      </c>
      <c r="O67" s="172">
        <f>IF(ISNUMBER('将来負担比率（分子）の構造'!M$53), IF('将来負担比率（分子）の構造'!M$53 &lt; 0, 0, '将来負担比率（分子）の構造'!M$53), NA())</f>
        <v>15016</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3049</v>
      </c>
      <c r="C72" s="176">
        <f>基金残高に係る経年分析!G55</f>
        <v>2311</v>
      </c>
      <c r="D72" s="176">
        <f>基金残高に係る経年分析!H55</f>
        <v>1864</v>
      </c>
    </row>
    <row r="73" spans="1:16" x14ac:dyDescent="0.15">
      <c r="A73" s="175" t="s">
        <v>77</v>
      </c>
      <c r="B73" s="176">
        <f>基金残高に係る経年分析!F56</f>
        <v>1127</v>
      </c>
      <c r="C73" s="176">
        <f>基金残高に係る経年分析!G56</f>
        <v>1015</v>
      </c>
      <c r="D73" s="176">
        <f>基金残高に係る経年分析!H56</f>
        <v>1192</v>
      </c>
    </row>
    <row r="74" spans="1:16" x14ac:dyDescent="0.15">
      <c r="A74" s="175" t="s">
        <v>78</v>
      </c>
      <c r="B74" s="176">
        <f>基金残高に係る経年分析!F57</f>
        <v>2881</v>
      </c>
      <c r="C74" s="176">
        <f>基金残高に係る経年分析!G57</f>
        <v>2612</v>
      </c>
      <c r="D74" s="176">
        <f>基金残高に係る経年分析!H57</f>
        <v>2423</v>
      </c>
    </row>
  </sheetData>
  <sheetProtection algorithmName="SHA-512" hashValue="Pju5HkJOrCS3JaWRidoXQ3TDOCol2ssmN4w1DQhQQw9PSvJoSMV2Be1O1Pzu/61O1zJPqjCSkoaBiml0jq5cAQ==" saltValue="LEP6kdK/mSDUBDCyTMzw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209</v>
      </c>
      <c r="DI1" s="607"/>
      <c r="DJ1" s="607"/>
      <c r="DK1" s="607"/>
      <c r="DL1" s="607"/>
      <c r="DM1" s="607"/>
      <c r="DN1" s="608"/>
      <c r="DO1" s="212"/>
      <c r="DP1" s="606" t="s">
        <v>210</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213</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214</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215</v>
      </c>
      <c r="S4" s="610"/>
      <c r="T4" s="610"/>
      <c r="U4" s="610"/>
      <c r="V4" s="610"/>
      <c r="W4" s="610"/>
      <c r="X4" s="610"/>
      <c r="Y4" s="611"/>
      <c r="Z4" s="609" t="s">
        <v>216</v>
      </c>
      <c r="AA4" s="610"/>
      <c r="AB4" s="610"/>
      <c r="AC4" s="611"/>
      <c r="AD4" s="609" t="s">
        <v>217</v>
      </c>
      <c r="AE4" s="610"/>
      <c r="AF4" s="610"/>
      <c r="AG4" s="610"/>
      <c r="AH4" s="610"/>
      <c r="AI4" s="610"/>
      <c r="AJ4" s="610"/>
      <c r="AK4" s="611"/>
      <c r="AL4" s="609" t="s">
        <v>216</v>
      </c>
      <c r="AM4" s="610"/>
      <c r="AN4" s="610"/>
      <c r="AO4" s="611"/>
      <c r="AP4" s="615" t="s">
        <v>218</v>
      </c>
      <c r="AQ4" s="615"/>
      <c r="AR4" s="615"/>
      <c r="AS4" s="615"/>
      <c r="AT4" s="615"/>
      <c r="AU4" s="615"/>
      <c r="AV4" s="615"/>
      <c r="AW4" s="615"/>
      <c r="AX4" s="615"/>
      <c r="AY4" s="615"/>
      <c r="AZ4" s="615"/>
      <c r="BA4" s="615"/>
      <c r="BB4" s="615"/>
      <c r="BC4" s="615"/>
      <c r="BD4" s="615"/>
      <c r="BE4" s="615"/>
      <c r="BF4" s="615"/>
      <c r="BG4" s="615" t="s">
        <v>219</v>
      </c>
      <c r="BH4" s="615"/>
      <c r="BI4" s="615"/>
      <c r="BJ4" s="615"/>
      <c r="BK4" s="615"/>
      <c r="BL4" s="615"/>
      <c r="BM4" s="615"/>
      <c r="BN4" s="615"/>
      <c r="BO4" s="615" t="s">
        <v>216</v>
      </c>
      <c r="BP4" s="615"/>
      <c r="BQ4" s="615"/>
      <c r="BR4" s="615"/>
      <c r="BS4" s="615" t="s">
        <v>220</v>
      </c>
      <c r="BT4" s="615"/>
      <c r="BU4" s="615"/>
      <c r="BV4" s="615"/>
      <c r="BW4" s="615"/>
      <c r="BX4" s="615"/>
      <c r="BY4" s="615"/>
      <c r="BZ4" s="615"/>
      <c r="CA4" s="615"/>
      <c r="CB4" s="615"/>
      <c r="CD4" s="612" t="s">
        <v>221</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3" customFormat="1" ht="11.25" customHeight="1" x14ac:dyDescent="0.15">
      <c r="B5" s="616" t="s">
        <v>222</v>
      </c>
      <c r="C5" s="617"/>
      <c r="D5" s="617"/>
      <c r="E5" s="617"/>
      <c r="F5" s="617"/>
      <c r="G5" s="617"/>
      <c r="H5" s="617"/>
      <c r="I5" s="617"/>
      <c r="J5" s="617"/>
      <c r="K5" s="617"/>
      <c r="L5" s="617"/>
      <c r="M5" s="617"/>
      <c r="N5" s="617"/>
      <c r="O5" s="617"/>
      <c r="P5" s="617"/>
      <c r="Q5" s="618"/>
      <c r="R5" s="619">
        <v>8834800</v>
      </c>
      <c r="S5" s="620"/>
      <c r="T5" s="620"/>
      <c r="U5" s="620"/>
      <c r="V5" s="620"/>
      <c r="W5" s="620"/>
      <c r="X5" s="620"/>
      <c r="Y5" s="621"/>
      <c r="Z5" s="622">
        <v>22.9</v>
      </c>
      <c r="AA5" s="622"/>
      <c r="AB5" s="622"/>
      <c r="AC5" s="622"/>
      <c r="AD5" s="623">
        <v>8370064</v>
      </c>
      <c r="AE5" s="623"/>
      <c r="AF5" s="623"/>
      <c r="AG5" s="623"/>
      <c r="AH5" s="623"/>
      <c r="AI5" s="623"/>
      <c r="AJ5" s="623"/>
      <c r="AK5" s="623"/>
      <c r="AL5" s="624">
        <v>46</v>
      </c>
      <c r="AM5" s="625"/>
      <c r="AN5" s="625"/>
      <c r="AO5" s="626"/>
      <c r="AP5" s="616" t="s">
        <v>223</v>
      </c>
      <c r="AQ5" s="617"/>
      <c r="AR5" s="617"/>
      <c r="AS5" s="617"/>
      <c r="AT5" s="617"/>
      <c r="AU5" s="617"/>
      <c r="AV5" s="617"/>
      <c r="AW5" s="617"/>
      <c r="AX5" s="617"/>
      <c r="AY5" s="617"/>
      <c r="AZ5" s="617"/>
      <c r="BA5" s="617"/>
      <c r="BB5" s="617"/>
      <c r="BC5" s="617"/>
      <c r="BD5" s="617"/>
      <c r="BE5" s="617"/>
      <c r="BF5" s="618"/>
      <c r="BG5" s="630">
        <v>8281194</v>
      </c>
      <c r="BH5" s="631"/>
      <c r="BI5" s="631"/>
      <c r="BJ5" s="631"/>
      <c r="BK5" s="631"/>
      <c r="BL5" s="631"/>
      <c r="BM5" s="631"/>
      <c r="BN5" s="632"/>
      <c r="BO5" s="633">
        <v>93.7</v>
      </c>
      <c r="BP5" s="633"/>
      <c r="BQ5" s="633"/>
      <c r="BR5" s="633"/>
      <c r="BS5" s="634">
        <v>117442</v>
      </c>
      <c r="BT5" s="634"/>
      <c r="BU5" s="634"/>
      <c r="BV5" s="634"/>
      <c r="BW5" s="634"/>
      <c r="BX5" s="634"/>
      <c r="BY5" s="634"/>
      <c r="BZ5" s="634"/>
      <c r="CA5" s="634"/>
      <c r="CB5" s="638"/>
      <c r="CD5" s="612" t="s">
        <v>218</v>
      </c>
      <c r="CE5" s="613"/>
      <c r="CF5" s="613"/>
      <c r="CG5" s="613"/>
      <c r="CH5" s="613"/>
      <c r="CI5" s="613"/>
      <c r="CJ5" s="613"/>
      <c r="CK5" s="613"/>
      <c r="CL5" s="613"/>
      <c r="CM5" s="613"/>
      <c r="CN5" s="613"/>
      <c r="CO5" s="613"/>
      <c r="CP5" s="613"/>
      <c r="CQ5" s="614"/>
      <c r="CR5" s="612" t="s">
        <v>224</v>
      </c>
      <c r="CS5" s="613"/>
      <c r="CT5" s="613"/>
      <c r="CU5" s="613"/>
      <c r="CV5" s="613"/>
      <c r="CW5" s="613"/>
      <c r="CX5" s="613"/>
      <c r="CY5" s="614"/>
      <c r="CZ5" s="612" t="s">
        <v>216</v>
      </c>
      <c r="DA5" s="613"/>
      <c r="DB5" s="613"/>
      <c r="DC5" s="614"/>
      <c r="DD5" s="612" t="s">
        <v>225</v>
      </c>
      <c r="DE5" s="613"/>
      <c r="DF5" s="613"/>
      <c r="DG5" s="613"/>
      <c r="DH5" s="613"/>
      <c r="DI5" s="613"/>
      <c r="DJ5" s="613"/>
      <c r="DK5" s="613"/>
      <c r="DL5" s="613"/>
      <c r="DM5" s="613"/>
      <c r="DN5" s="613"/>
      <c r="DO5" s="613"/>
      <c r="DP5" s="614"/>
      <c r="DQ5" s="612" t="s">
        <v>226</v>
      </c>
      <c r="DR5" s="613"/>
      <c r="DS5" s="613"/>
      <c r="DT5" s="613"/>
      <c r="DU5" s="613"/>
      <c r="DV5" s="613"/>
      <c r="DW5" s="613"/>
      <c r="DX5" s="613"/>
      <c r="DY5" s="613"/>
      <c r="DZ5" s="613"/>
      <c r="EA5" s="613"/>
      <c r="EB5" s="613"/>
      <c r="EC5" s="614"/>
    </row>
    <row r="6" spans="2:143" ht="11.25" customHeight="1" x14ac:dyDescent="0.15">
      <c r="B6" s="627" t="s">
        <v>227</v>
      </c>
      <c r="C6" s="628"/>
      <c r="D6" s="628"/>
      <c r="E6" s="628"/>
      <c r="F6" s="628"/>
      <c r="G6" s="628"/>
      <c r="H6" s="628"/>
      <c r="I6" s="628"/>
      <c r="J6" s="628"/>
      <c r="K6" s="628"/>
      <c r="L6" s="628"/>
      <c r="M6" s="628"/>
      <c r="N6" s="628"/>
      <c r="O6" s="628"/>
      <c r="P6" s="628"/>
      <c r="Q6" s="629"/>
      <c r="R6" s="630">
        <v>280212</v>
      </c>
      <c r="S6" s="631"/>
      <c r="T6" s="631"/>
      <c r="U6" s="631"/>
      <c r="V6" s="631"/>
      <c r="W6" s="631"/>
      <c r="X6" s="631"/>
      <c r="Y6" s="632"/>
      <c r="Z6" s="633">
        <v>0.7</v>
      </c>
      <c r="AA6" s="633"/>
      <c r="AB6" s="633"/>
      <c r="AC6" s="633"/>
      <c r="AD6" s="634">
        <v>280212</v>
      </c>
      <c r="AE6" s="634"/>
      <c r="AF6" s="634"/>
      <c r="AG6" s="634"/>
      <c r="AH6" s="634"/>
      <c r="AI6" s="634"/>
      <c r="AJ6" s="634"/>
      <c r="AK6" s="634"/>
      <c r="AL6" s="635">
        <v>1.5</v>
      </c>
      <c r="AM6" s="636"/>
      <c r="AN6" s="636"/>
      <c r="AO6" s="637"/>
      <c r="AP6" s="627" t="s">
        <v>228</v>
      </c>
      <c r="AQ6" s="628"/>
      <c r="AR6" s="628"/>
      <c r="AS6" s="628"/>
      <c r="AT6" s="628"/>
      <c r="AU6" s="628"/>
      <c r="AV6" s="628"/>
      <c r="AW6" s="628"/>
      <c r="AX6" s="628"/>
      <c r="AY6" s="628"/>
      <c r="AZ6" s="628"/>
      <c r="BA6" s="628"/>
      <c r="BB6" s="628"/>
      <c r="BC6" s="628"/>
      <c r="BD6" s="628"/>
      <c r="BE6" s="628"/>
      <c r="BF6" s="629"/>
      <c r="BG6" s="630">
        <v>8281194</v>
      </c>
      <c r="BH6" s="631"/>
      <c r="BI6" s="631"/>
      <c r="BJ6" s="631"/>
      <c r="BK6" s="631"/>
      <c r="BL6" s="631"/>
      <c r="BM6" s="631"/>
      <c r="BN6" s="632"/>
      <c r="BO6" s="633">
        <v>93.7</v>
      </c>
      <c r="BP6" s="633"/>
      <c r="BQ6" s="633"/>
      <c r="BR6" s="633"/>
      <c r="BS6" s="634">
        <v>117442</v>
      </c>
      <c r="BT6" s="634"/>
      <c r="BU6" s="634"/>
      <c r="BV6" s="634"/>
      <c r="BW6" s="634"/>
      <c r="BX6" s="634"/>
      <c r="BY6" s="634"/>
      <c r="BZ6" s="634"/>
      <c r="CA6" s="634"/>
      <c r="CB6" s="638"/>
      <c r="CD6" s="641" t="s">
        <v>229</v>
      </c>
      <c r="CE6" s="642"/>
      <c r="CF6" s="642"/>
      <c r="CG6" s="642"/>
      <c r="CH6" s="642"/>
      <c r="CI6" s="642"/>
      <c r="CJ6" s="642"/>
      <c r="CK6" s="642"/>
      <c r="CL6" s="642"/>
      <c r="CM6" s="642"/>
      <c r="CN6" s="642"/>
      <c r="CO6" s="642"/>
      <c r="CP6" s="642"/>
      <c r="CQ6" s="643"/>
      <c r="CR6" s="630">
        <v>252399</v>
      </c>
      <c r="CS6" s="631"/>
      <c r="CT6" s="631"/>
      <c r="CU6" s="631"/>
      <c r="CV6" s="631"/>
      <c r="CW6" s="631"/>
      <c r="CX6" s="631"/>
      <c r="CY6" s="632"/>
      <c r="CZ6" s="624">
        <v>0.7</v>
      </c>
      <c r="DA6" s="625"/>
      <c r="DB6" s="625"/>
      <c r="DC6" s="644"/>
      <c r="DD6" s="639" t="s">
        <v>127</v>
      </c>
      <c r="DE6" s="631"/>
      <c r="DF6" s="631"/>
      <c r="DG6" s="631"/>
      <c r="DH6" s="631"/>
      <c r="DI6" s="631"/>
      <c r="DJ6" s="631"/>
      <c r="DK6" s="631"/>
      <c r="DL6" s="631"/>
      <c r="DM6" s="631"/>
      <c r="DN6" s="631"/>
      <c r="DO6" s="631"/>
      <c r="DP6" s="632"/>
      <c r="DQ6" s="639">
        <v>252386</v>
      </c>
      <c r="DR6" s="631"/>
      <c r="DS6" s="631"/>
      <c r="DT6" s="631"/>
      <c r="DU6" s="631"/>
      <c r="DV6" s="631"/>
      <c r="DW6" s="631"/>
      <c r="DX6" s="631"/>
      <c r="DY6" s="631"/>
      <c r="DZ6" s="631"/>
      <c r="EA6" s="631"/>
      <c r="EB6" s="631"/>
      <c r="EC6" s="640"/>
    </row>
    <row r="7" spans="2:143" ht="11.25" customHeight="1" x14ac:dyDescent="0.15">
      <c r="B7" s="627" t="s">
        <v>230</v>
      </c>
      <c r="C7" s="628"/>
      <c r="D7" s="628"/>
      <c r="E7" s="628"/>
      <c r="F7" s="628"/>
      <c r="G7" s="628"/>
      <c r="H7" s="628"/>
      <c r="I7" s="628"/>
      <c r="J7" s="628"/>
      <c r="K7" s="628"/>
      <c r="L7" s="628"/>
      <c r="M7" s="628"/>
      <c r="N7" s="628"/>
      <c r="O7" s="628"/>
      <c r="P7" s="628"/>
      <c r="Q7" s="629"/>
      <c r="R7" s="630">
        <v>6736</v>
      </c>
      <c r="S7" s="631"/>
      <c r="T7" s="631"/>
      <c r="U7" s="631"/>
      <c r="V7" s="631"/>
      <c r="W7" s="631"/>
      <c r="X7" s="631"/>
      <c r="Y7" s="632"/>
      <c r="Z7" s="633">
        <v>0</v>
      </c>
      <c r="AA7" s="633"/>
      <c r="AB7" s="633"/>
      <c r="AC7" s="633"/>
      <c r="AD7" s="634">
        <v>6736</v>
      </c>
      <c r="AE7" s="634"/>
      <c r="AF7" s="634"/>
      <c r="AG7" s="634"/>
      <c r="AH7" s="634"/>
      <c r="AI7" s="634"/>
      <c r="AJ7" s="634"/>
      <c r="AK7" s="634"/>
      <c r="AL7" s="635">
        <v>0</v>
      </c>
      <c r="AM7" s="636"/>
      <c r="AN7" s="636"/>
      <c r="AO7" s="637"/>
      <c r="AP7" s="627" t="s">
        <v>231</v>
      </c>
      <c r="AQ7" s="628"/>
      <c r="AR7" s="628"/>
      <c r="AS7" s="628"/>
      <c r="AT7" s="628"/>
      <c r="AU7" s="628"/>
      <c r="AV7" s="628"/>
      <c r="AW7" s="628"/>
      <c r="AX7" s="628"/>
      <c r="AY7" s="628"/>
      <c r="AZ7" s="628"/>
      <c r="BA7" s="628"/>
      <c r="BB7" s="628"/>
      <c r="BC7" s="628"/>
      <c r="BD7" s="628"/>
      <c r="BE7" s="628"/>
      <c r="BF7" s="629"/>
      <c r="BG7" s="630">
        <v>3733207</v>
      </c>
      <c r="BH7" s="631"/>
      <c r="BI7" s="631"/>
      <c r="BJ7" s="631"/>
      <c r="BK7" s="631"/>
      <c r="BL7" s="631"/>
      <c r="BM7" s="631"/>
      <c r="BN7" s="632"/>
      <c r="BO7" s="633">
        <v>42.3</v>
      </c>
      <c r="BP7" s="633"/>
      <c r="BQ7" s="633"/>
      <c r="BR7" s="633"/>
      <c r="BS7" s="634">
        <v>117442</v>
      </c>
      <c r="BT7" s="634"/>
      <c r="BU7" s="634"/>
      <c r="BV7" s="634"/>
      <c r="BW7" s="634"/>
      <c r="BX7" s="634"/>
      <c r="BY7" s="634"/>
      <c r="BZ7" s="634"/>
      <c r="CA7" s="634"/>
      <c r="CB7" s="638"/>
      <c r="CD7" s="645" t="s">
        <v>232</v>
      </c>
      <c r="CE7" s="646"/>
      <c r="CF7" s="646"/>
      <c r="CG7" s="646"/>
      <c r="CH7" s="646"/>
      <c r="CI7" s="646"/>
      <c r="CJ7" s="646"/>
      <c r="CK7" s="646"/>
      <c r="CL7" s="646"/>
      <c r="CM7" s="646"/>
      <c r="CN7" s="646"/>
      <c r="CO7" s="646"/>
      <c r="CP7" s="646"/>
      <c r="CQ7" s="647"/>
      <c r="CR7" s="630">
        <v>3939712</v>
      </c>
      <c r="CS7" s="631"/>
      <c r="CT7" s="631"/>
      <c r="CU7" s="631"/>
      <c r="CV7" s="631"/>
      <c r="CW7" s="631"/>
      <c r="CX7" s="631"/>
      <c r="CY7" s="632"/>
      <c r="CZ7" s="633">
        <v>10.6</v>
      </c>
      <c r="DA7" s="633"/>
      <c r="DB7" s="633"/>
      <c r="DC7" s="633"/>
      <c r="DD7" s="639">
        <v>304553</v>
      </c>
      <c r="DE7" s="631"/>
      <c r="DF7" s="631"/>
      <c r="DG7" s="631"/>
      <c r="DH7" s="631"/>
      <c r="DI7" s="631"/>
      <c r="DJ7" s="631"/>
      <c r="DK7" s="631"/>
      <c r="DL7" s="631"/>
      <c r="DM7" s="631"/>
      <c r="DN7" s="631"/>
      <c r="DO7" s="631"/>
      <c r="DP7" s="632"/>
      <c r="DQ7" s="639">
        <v>3070706</v>
      </c>
      <c r="DR7" s="631"/>
      <c r="DS7" s="631"/>
      <c r="DT7" s="631"/>
      <c r="DU7" s="631"/>
      <c r="DV7" s="631"/>
      <c r="DW7" s="631"/>
      <c r="DX7" s="631"/>
      <c r="DY7" s="631"/>
      <c r="DZ7" s="631"/>
      <c r="EA7" s="631"/>
      <c r="EB7" s="631"/>
      <c r="EC7" s="640"/>
    </row>
    <row r="8" spans="2:143" ht="11.25" customHeight="1" x14ac:dyDescent="0.15">
      <c r="B8" s="627" t="s">
        <v>233</v>
      </c>
      <c r="C8" s="628"/>
      <c r="D8" s="628"/>
      <c r="E8" s="628"/>
      <c r="F8" s="628"/>
      <c r="G8" s="628"/>
      <c r="H8" s="628"/>
      <c r="I8" s="628"/>
      <c r="J8" s="628"/>
      <c r="K8" s="628"/>
      <c r="L8" s="628"/>
      <c r="M8" s="628"/>
      <c r="N8" s="628"/>
      <c r="O8" s="628"/>
      <c r="P8" s="628"/>
      <c r="Q8" s="629"/>
      <c r="R8" s="630">
        <v>40694</v>
      </c>
      <c r="S8" s="631"/>
      <c r="T8" s="631"/>
      <c r="U8" s="631"/>
      <c r="V8" s="631"/>
      <c r="W8" s="631"/>
      <c r="X8" s="631"/>
      <c r="Y8" s="632"/>
      <c r="Z8" s="633">
        <v>0.1</v>
      </c>
      <c r="AA8" s="633"/>
      <c r="AB8" s="633"/>
      <c r="AC8" s="633"/>
      <c r="AD8" s="634">
        <v>40694</v>
      </c>
      <c r="AE8" s="634"/>
      <c r="AF8" s="634"/>
      <c r="AG8" s="634"/>
      <c r="AH8" s="634"/>
      <c r="AI8" s="634"/>
      <c r="AJ8" s="634"/>
      <c r="AK8" s="634"/>
      <c r="AL8" s="635">
        <v>0.2</v>
      </c>
      <c r="AM8" s="636"/>
      <c r="AN8" s="636"/>
      <c r="AO8" s="637"/>
      <c r="AP8" s="627" t="s">
        <v>234</v>
      </c>
      <c r="AQ8" s="628"/>
      <c r="AR8" s="628"/>
      <c r="AS8" s="628"/>
      <c r="AT8" s="628"/>
      <c r="AU8" s="628"/>
      <c r="AV8" s="628"/>
      <c r="AW8" s="628"/>
      <c r="AX8" s="628"/>
      <c r="AY8" s="628"/>
      <c r="AZ8" s="628"/>
      <c r="BA8" s="628"/>
      <c r="BB8" s="628"/>
      <c r="BC8" s="628"/>
      <c r="BD8" s="628"/>
      <c r="BE8" s="628"/>
      <c r="BF8" s="629"/>
      <c r="BG8" s="630">
        <v>123038</v>
      </c>
      <c r="BH8" s="631"/>
      <c r="BI8" s="631"/>
      <c r="BJ8" s="631"/>
      <c r="BK8" s="631"/>
      <c r="BL8" s="631"/>
      <c r="BM8" s="631"/>
      <c r="BN8" s="632"/>
      <c r="BO8" s="633">
        <v>1.4</v>
      </c>
      <c r="BP8" s="633"/>
      <c r="BQ8" s="633"/>
      <c r="BR8" s="633"/>
      <c r="BS8" s="634" t="s">
        <v>127</v>
      </c>
      <c r="BT8" s="634"/>
      <c r="BU8" s="634"/>
      <c r="BV8" s="634"/>
      <c r="BW8" s="634"/>
      <c r="BX8" s="634"/>
      <c r="BY8" s="634"/>
      <c r="BZ8" s="634"/>
      <c r="CA8" s="634"/>
      <c r="CB8" s="638"/>
      <c r="CD8" s="645" t="s">
        <v>235</v>
      </c>
      <c r="CE8" s="646"/>
      <c r="CF8" s="646"/>
      <c r="CG8" s="646"/>
      <c r="CH8" s="646"/>
      <c r="CI8" s="646"/>
      <c r="CJ8" s="646"/>
      <c r="CK8" s="646"/>
      <c r="CL8" s="646"/>
      <c r="CM8" s="646"/>
      <c r="CN8" s="646"/>
      <c r="CO8" s="646"/>
      <c r="CP8" s="646"/>
      <c r="CQ8" s="647"/>
      <c r="CR8" s="630">
        <v>13028143</v>
      </c>
      <c r="CS8" s="631"/>
      <c r="CT8" s="631"/>
      <c r="CU8" s="631"/>
      <c r="CV8" s="631"/>
      <c r="CW8" s="631"/>
      <c r="CX8" s="631"/>
      <c r="CY8" s="632"/>
      <c r="CZ8" s="633">
        <v>35</v>
      </c>
      <c r="DA8" s="633"/>
      <c r="DB8" s="633"/>
      <c r="DC8" s="633"/>
      <c r="DD8" s="639">
        <v>91427</v>
      </c>
      <c r="DE8" s="631"/>
      <c r="DF8" s="631"/>
      <c r="DG8" s="631"/>
      <c r="DH8" s="631"/>
      <c r="DI8" s="631"/>
      <c r="DJ8" s="631"/>
      <c r="DK8" s="631"/>
      <c r="DL8" s="631"/>
      <c r="DM8" s="631"/>
      <c r="DN8" s="631"/>
      <c r="DO8" s="631"/>
      <c r="DP8" s="632"/>
      <c r="DQ8" s="639">
        <v>6045307</v>
      </c>
      <c r="DR8" s="631"/>
      <c r="DS8" s="631"/>
      <c r="DT8" s="631"/>
      <c r="DU8" s="631"/>
      <c r="DV8" s="631"/>
      <c r="DW8" s="631"/>
      <c r="DX8" s="631"/>
      <c r="DY8" s="631"/>
      <c r="DZ8" s="631"/>
      <c r="EA8" s="631"/>
      <c r="EB8" s="631"/>
      <c r="EC8" s="640"/>
    </row>
    <row r="9" spans="2:143" ht="11.25" customHeight="1" x14ac:dyDescent="0.15">
      <c r="B9" s="627" t="s">
        <v>236</v>
      </c>
      <c r="C9" s="628"/>
      <c r="D9" s="628"/>
      <c r="E9" s="628"/>
      <c r="F9" s="628"/>
      <c r="G9" s="628"/>
      <c r="H9" s="628"/>
      <c r="I9" s="628"/>
      <c r="J9" s="628"/>
      <c r="K9" s="628"/>
      <c r="L9" s="628"/>
      <c r="M9" s="628"/>
      <c r="N9" s="628"/>
      <c r="O9" s="628"/>
      <c r="P9" s="628"/>
      <c r="Q9" s="629"/>
      <c r="R9" s="630">
        <v>54593</v>
      </c>
      <c r="S9" s="631"/>
      <c r="T9" s="631"/>
      <c r="U9" s="631"/>
      <c r="V9" s="631"/>
      <c r="W9" s="631"/>
      <c r="X9" s="631"/>
      <c r="Y9" s="632"/>
      <c r="Z9" s="633">
        <v>0.1</v>
      </c>
      <c r="AA9" s="633"/>
      <c r="AB9" s="633"/>
      <c r="AC9" s="633"/>
      <c r="AD9" s="634">
        <v>54593</v>
      </c>
      <c r="AE9" s="634"/>
      <c r="AF9" s="634"/>
      <c r="AG9" s="634"/>
      <c r="AH9" s="634"/>
      <c r="AI9" s="634"/>
      <c r="AJ9" s="634"/>
      <c r="AK9" s="634"/>
      <c r="AL9" s="635">
        <v>0.3</v>
      </c>
      <c r="AM9" s="636"/>
      <c r="AN9" s="636"/>
      <c r="AO9" s="637"/>
      <c r="AP9" s="627" t="s">
        <v>237</v>
      </c>
      <c r="AQ9" s="628"/>
      <c r="AR9" s="628"/>
      <c r="AS9" s="628"/>
      <c r="AT9" s="628"/>
      <c r="AU9" s="628"/>
      <c r="AV9" s="628"/>
      <c r="AW9" s="628"/>
      <c r="AX9" s="628"/>
      <c r="AY9" s="628"/>
      <c r="AZ9" s="628"/>
      <c r="BA9" s="628"/>
      <c r="BB9" s="628"/>
      <c r="BC9" s="628"/>
      <c r="BD9" s="628"/>
      <c r="BE9" s="628"/>
      <c r="BF9" s="629"/>
      <c r="BG9" s="630">
        <v>3003960</v>
      </c>
      <c r="BH9" s="631"/>
      <c r="BI9" s="631"/>
      <c r="BJ9" s="631"/>
      <c r="BK9" s="631"/>
      <c r="BL9" s="631"/>
      <c r="BM9" s="631"/>
      <c r="BN9" s="632"/>
      <c r="BO9" s="633">
        <v>34</v>
      </c>
      <c r="BP9" s="633"/>
      <c r="BQ9" s="633"/>
      <c r="BR9" s="633"/>
      <c r="BS9" s="634" t="s">
        <v>127</v>
      </c>
      <c r="BT9" s="634"/>
      <c r="BU9" s="634"/>
      <c r="BV9" s="634"/>
      <c r="BW9" s="634"/>
      <c r="BX9" s="634"/>
      <c r="BY9" s="634"/>
      <c r="BZ9" s="634"/>
      <c r="CA9" s="634"/>
      <c r="CB9" s="638"/>
      <c r="CD9" s="645" t="s">
        <v>238</v>
      </c>
      <c r="CE9" s="646"/>
      <c r="CF9" s="646"/>
      <c r="CG9" s="646"/>
      <c r="CH9" s="646"/>
      <c r="CI9" s="646"/>
      <c r="CJ9" s="646"/>
      <c r="CK9" s="646"/>
      <c r="CL9" s="646"/>
      <c r="CM9" s="646"/>
      <c r="CN9" s="646"/>
      <c r="CO9" s="646"/>
      <c r="CP9" s="646"/>
      <c r="CQ9" s="647"/>
      <c r="CR9" s="630">
        <v>5497515</v>
      </c>
      <c r="CS9" s="631"/>
      <c r="CT9" s="631"/>
      <c r="CU9" s="631"/>
      <c r="CV9" s="631"/>
      <c r="CW9" s="631"/>
      <c r="CX9" s="631"/>
      <c r="CY9" s="632"/>
      <c r="CZ9" s="633">
        <v>14.8</v>
      </c>
      <c r="DA9" s="633"/>
      <c r="DB9" s="633"/>
      <c r="DC9" s="633"/>
      <c r="DD9" s="639">
        <v>1677290</v>
      </c>
      <c r="DE9" s="631"/>
      <c r="DF9" s="631"/>
      <c r="DG9" s="631"/>
      <c r="DH9" s="631"/>
      <c r="DI9" s="631"/>
      <c r="DJ9" s="631"/>
      <c r="DK9" s="631"/>
      <c r="DL9" s="631"/>
      <c r="DM9" s="631"/>
      <c r="DN9" s="631"/>
      <c r="DO9" s="631"/>
      <c r="DP9" s="632"/>
      <c r="DQ9" s="639">
        <v>2819659</v>
      </c>
      <c r="DR9" s="631"/>
      <c r="DS9" s="631"/>
      <c r="DT9" s="631"/>
      <c r="DU9" s="631"/>
      <c r="DV9" s="631"/>
      <c r="DW9" s="631"/>
      <c r="DX9" s="631"/>
      <c r="DY9" s="631"/>
      <c r="DZ9" s="631"/>
      <c r="EA9" s="631"/>
      <c r="EB9" s="631"/>
      <c r="EC9" s="640"/>
    </row>
    <row r="10" spans="2:143" ht="11.25" customHeight="1" x14ac:dyDescent="0.15">
      <c r="B10" s="627" t="s">
        <v>239</v>
      </c>
      <c r="C10" s="628"/>
      <c r="D10" s="628"/>
      <c r="E10" s="628"/>
      <c r="F10" s="628"/>
      <c r="G10" s="628"/>
      <c r="H10" s="628"/>
      <c r="I10" s="628"/>
      <c r="J10" s="628"/>
      <c r="K10" s="628"/>
      <c r="L10" s="628"/>
      <c r="M10" s="628"/>
      <c r="N10" s="628"/>
      <c r="O10" s="628"/>
      <c r="P10" s="628"/>
      <c r="Q10" s="629"/>
      <c r="R10" s="630" t="s">
        <v>127</v>
      </c>
      <c r="S10" s="631"/>
      <c r="T10" s="631"/>
      <c r="U10" s="631"/>
      <c r="V10" s="631"/>
      <c r="W10" s="631"/>
      <c r="X10" s="631"/>
      <c r="Y10" s="632"/>
      <c r="Z10" s="633" t="s">
        <v>127</v>
      </c>
      <c r="AA10" s="633"/>
      <c r="AB10" s="633"/>
      <c r="AC10" s="633"/>
      <c r="AD10" s="634" t="s">
        <v>127</v>
      </c>
      <c r="AE10" s="634"/>
      <c r="AF10" s="634"/>
      <c r="AG10" s="634"/>
      <c r="AH10" s="634"/>
      <c r="AI10" s="634"/>
      <c r="AJ10" s="634"/>
      <c r="AK10" s="634"/>
      <c r="AL10" s="635" t="s">
        <v>127</v>
      </c>
      <c r="AM10" s="636"/>
      <c r="AN10" s="636"/>
      <c r="AO10" s="637"/>
      <c r="AP10" s="627" t="s">
        <v>240</v>
      </c>
      <c r="AQ10" s="628"/>
      <c r="AR10" s="628"/>
      <c r="AS10" s="628"/>
      <c r="AT10" s="628"/>
      <c r="AU10" s="628"/>
      <c r="AV10" s="628"/>
      <c r="AW10" s="628"/>
      <c r="AX10" s="628"/>
      <c r="AY10" s="628"/>
      <c r="AZ10" s="628"/>
      <c r="BA10" s="628"/>
      <c r="BB10" s="628"/>
      <c r="BC10" s="628"/>
      <c r="BD10" s="628"/>
      <c r="BE10" s="628"/>
      <c r="BF10" s="629"/>
      <c r="BG10" s="630">
        <v>193007</v>
      </c>
      <c r="BH10" s="631"/>
      <c r="BI10" s="631"/>
      <c r="BJ10" s="631"/>
      <c r="BK10" s="631"/>
      <c r="BL10" s="631"/>
      <c r="BM10" s="631"/>
      <c r="BN10" s="632"/>
      <c r="BO10" s="633">
        <v>2.2000000000000002</v>
      </c>
      <c r="BP10" s="633"/>
      <c r="BQ10" s="633"/>
      <c r="BR10" s="633"/>
      <c r="BS10" s="634" t="s">
        <v>127</v>
      </c>
      <c r="BT10" s="634"/>
      <c r="BU10" s="634"/>
      <c r="BV10" s="634"/>
      <c r="BW10" s="634"/>
      <c r="BX10" s="634"/>
      <c r="BY10" s="634"/>
      <c r="BZ10" s="634"/>
      <c r="CA10" s="634"/>
      <c r="CB10" s="638"/>
      <c r="CD10" s="645" t="s">
        <v>241</v>
      </c>
      <c r="CE10" s="646"/>
      <c r="CF10" s="646"/>
      <c r="CG10" s="646"/>
      <c r="CH10" s="646"/>
      <c r="CI10" s="646"/>
      <c r="CJ10" s="646"/>
      <c r="CK10" s="646"/>
      <c r="CL10" s="646"/>
      <c r="CM10" s="646"/>
      <c r="CN10" s="646"/>
      <c r="CO10" s="646"/>
      <c r="CP10" s="646"/>
      <c r="CQ10" s="647"/>
      <c r="CR10" s="630">
        <v>4912</v>
      </c>
      <c r="CS10" s="631"/>
      <c r="CT10" s="631"/>
      <c r="CU10" s="631"/>
      <c r="CV10" s="631"/>
      <c r="CW10" s="631"/>
      <c r="CX10" s="631"/>
      <c r="CY10" s="632"/>
      <c r="CZ10" s="633">
        <v>0</v>
      </c>
      <c r="DA10" s="633"/>
      <c r="DB10" s="633"/>
      <c r="DC10" s="633"/>
      <c r="DD10" s="639" t="s">
        <v>127</v>
      </c>
      <c r="DE10" s="631"/>
      <c r="DF10" s="631"/>
      <c r="DG10" s="631"/>
      <c r="DH10" s="631"/>
      <c r="DI10" s="631"/>
      <c r="DJ10" s="631"/>
      <c r="DK10" s="631"/>
      <c r="DL10" s="631"/>
      <c r="DM10" s="631"/>
      <c r="DN10" s="631"/>
      <c r="DO10" s="631"/>
      <c r="DP10" s="632"/>
      <c r="DQ10" s="639">
        <v>4907</v>
      </c>
      <c r="DR10" s="631"/>
      <c r="DS10" s="631"/>
      <c r="DT10" s="631"/>
      <c r="DU10" s="631"/>
      <c r="DV10" s="631"/>
      <c r="DW10" s="631"/>
      <c r="DX10" s="631"/>
      <c r="DY10" s="631"/>
      <c r="DZ10" s="631"/>
      <c r="EA10" s="631"/>
      <c r="EB10" s="631"/>
      <c r="EC10" s="640"/>
    </row>
    <row r="11" spans="2:143" ht="11.25" customHeight="1" x14ac:dyDescent="0.15">
      <c r="B11" s="627" t="s">
        <v>242</v>
      </c>
      <c r="C11" s="628"/>
      <c r="D11" s="628"/>
      <c r="E11" s="628"/>
      <c r="F11" s="628"/>
      <c r="G11" s="628"/>
      <c r="H11" s="628"/>
      <c r="I11" s="628"/>
      <c r="J11" s="628"/>
      <c r="K11" s="628"/>
      <c r="L11" s="628"/>
      <c r="M11" s="628"/>
      <c r="N11" s="628"/>
      <c r="O11" s="628"/>
      <c r="P11" s="628"/>
      <c r="Q11" s="629"/>
      <c r="R11" s="630">
        <v>1645222</v>
      </c>
      <c r="S11" s="631"/>
      <c r="T11" s="631"/>
      <c r="U11" s="631"/>
      <c r="V11" s="631"/>
      <c r="W11" s="631"/>
      <c r="X11" s="631"/>
      <c r="Y11" s="632"/>
      <c r="Z11" s="635">
        <v>4.3</v>
      </c>
      <c r="AA11" s="636"/>
      <c r="AB11" s="636"/>
      <c r="AC11" s="648"/>
      <c r="AD11" s="639">
        <v>1645222</v>
      </c>
      <c r="AE11" s="631"/>
      <c r="AF11" s="631"/>
      <c r="AG11" s="631"/>
      <c r="AH11" s="631"/>
      <c r="AI11" s="631"/>
      <c r="AJ11" s="631"/>
      <c r="AK11" s="632"/>
      <c r="AL11" s="635">
        <v>9</v>
      </c>
      <c r="AM11" s="636"/>
      <c r="AN11" s="636"/>
      <c r="AO11" s="637"/>
      <c r="AP11" s="627" t="s">
        <v>243</v>
      </c>
      <c r="AQ11" s="628"/>
      <c r="AR11" s="628"/>
      <c r="AS11" s="628"/>
      <c r="AT11" s="628"/>
      <c r="AU11" s="628"/>
      <c r="AV11" s="628"/>
      <c r="AW11" s="628"/>
      <c r="AX11" s="628"/>
      <c r="AY11" s="628"/>
      <c r="AZ11" s="628"/>
      <c r="BA11" s="628"/>
      <c r="BB11" s="628"/>
      <c r="BC11" s="628"/>
      <c r="BD11" s="628"/>
      <c r="BE11" s="628"/>
      <c r="BF11" s="629"/>
      <c r="BG11" s="630">
        <v>413202</v>
      </c>
      <c r="BH11" s="631"/>
      <c r="BI11" s="631"/>
      <c r="BJ11" s="631"/>
      <c r="BK11" s="631"/>
      <c r="BL11" s="631"/>
      <c r="BM11" s="631"/>
      <c r="BN11" s="632"/>
      <c r="BO11" s="633">
        <v>4.7</v>
      </c>
      <c r="BP11" s="633"/>
      <c r="BQ11" s="633"/>
      <c r="BR11" s="633"/>
      <c r="BS11" s="634">
        <v>117442</v>
      </c>
      <c r="BT11" s="634"/>
      <c r="BU11" s="634"/>
      <c r="BV11" s="634"/>
      <c r="BW11" s="634"/>
      <c r="BX11" s="634"/>
      <c r="BY11" s="634"/>
      <c r="BZ11" s="634"/>
      <c r="CA11" s="634"/>
      <c r="CB11" s="638"/>
      <c r="CD11" s="645" t="s">
        <v>244</v>
      </c>
      <c r="CE11" s="646"/>
      <c r="CF11" s="646"/>
      <c r="CG11" s="646"/>
      <c r="CH11" s="646"/>
      <c r="CI11" s="646"/>
      <c r="CJ11" s="646"/>
      <c r="CK11" s="646"/>
      <c r="CL11" s="646"/>
      <c r="CM11" s="646"/>
      <c r="CN11" s="646"/>
      <c r="CO11" s="646"/>
      <c r="CP11" s="646"/>
      <c r="CQ11" s="647"/>
      <c r="CR11" s="630">
        <v>457272</v>
      </c>
      <c r="CS11" s="631"/>
      <c r="CT11" s="631"/>
      <c r="CU11" s="631"/>
      <c r="CV11" s="631"/>
      <c r="CW11" s="631"/>
      <c r="CX11" s="631"/>
      <c r="CY11" s="632"/>
      <c r="CZ11" s="633">
        <v>1.2</v>
      </c>
      <c r="DA11" s="633"/>
      <c r="DB11" s="633"/>
      <c r="DC11" s="633"/>
      <c r="DD11" s="639">
        <v>85165</v>
      </c>
      <c r="DE11" s="631"/>
      <c r="DF11" s="631"/>
      <c r="DG11" s="631"/>
      <c r="DH11" s="631"/>
      <c r="DI11" s="631"/>
      <c r="DJ11" s="631"/>
      <c r="DK11" s="631"/>
      <c r="DL11" s="631"/>
      <c r="DM11" s="631"/>
      <c r="DN11" s="631"/>
      <c r="DO11" s="631"/>
      <c r="DP11" s="632"/>
      <c r="DQ11" s="639">
        <v>306421</v>
      </c>
      <c r="DR11" s="631"/>
      <c r="DS11" s="631"/>
      <c r="DT11" s="631"/>
      <c r="DU11" s="631"/>
      <c r="DV11" s="631"/>
      <c r="DW11" s="631"/>
      <c r="DX11" s="631"/>
      <c r="DY11" s="631"/>
      <c r="DZ11" s="631"/>
      <c r="EA11" s="631"/>
      <c r="EB11" s="631"/>
      <c r="EC11" s="640"/>
    </row>
    <row r="12" spans="2:143" ht="11.25" customHeight="1" x14ac:dyDescent="0.15">
      <c r="B12" s="627" t="s">
        <v>245</v>
      </c>
      <c r="C12" s="628"/>
      <c r="D12" s="628"/>
      <c r="E12" s="628"/>
      <c r="F12" s="628"/>
      <c r="G12" s="628"/>
      <c r="H12" s="628"/>
      <c r="I12" s="628"/>
      <c r="J12" s="628"/>
      <c r="K12" s="628"/>
      <c r="L12" s="628"/>
      <c r="M12" s="628"/>
      <c r="N12" s="628"/>
      <c r="O12" s="628"/>
      <c r="P12" s="628"/>
      <c r="Q12" s="629"/>
      <c r="R12" s="630">
        <v>98090</v>
      </c>
      <c r="S12" s="631"/>
      <c r="T12" s="631"/>
      <c r="U12" s="631"/>
      <c r="V12" s="631"/>
      <c r="W12" s="631"/>
      <c r="X12" s="631"/>
      <c r="Y12" s="632"/>
      <c r="Z12" s="633">
        <v>0.3</v>
      </c>
      <c r="AA12" s="633"/>
      <c r="AB12" s="633"/>
      <c r="AC12" s="633"/>
      <c r="AD12" s="634">
        <v>98090</v>
      </c>
      <c r="AE12" s="634"/>
      <c r="AF12" s="634"/>
      <c r="AG12" s="634"/>
      <c r="AH12" s="634"/>
      <c r="AI12" s="634"/>
      <c r="AJ12" s="634"/>
      <c r="AK12" s="634"/>
      <c r="AL12" s="635">
        <v>0.5</v>
      </c>
      <c r="AM12" s="636"/>
      <c r="AN12" s="636"/>
      <c r="AO12" s="637"/>
      <c r="AP12" s="627" t="s">
        <v>246</v>
      </c>
      <c r="AQ12" s="628"/>
      <c r="AR12" s="628"/>
      <c r="AS12" s="628"/>
      <c r="AT12" s="628"/>
      <c r="AU12" s="628"/>
      <c r="AV12" s="628"/>
      <c r="AW12" s="628"/>
      <c r="AX12" s="628"/>
      <c r="AY12" s="628"/>
      <c r="AZ12" s="628"/>
      <c r="BA12" s="628"/>
      <c r="BB12" s="628"/>
      <c r="BC12" s="628"/>
      <c r="BD12" s="628"/>
      <c r="BE12" s="628"/>
      <c r="BF12" s="629"/>
      <c r="BG12" s="630">
        <v>3786468</v>
      </c>
      <c r="BH12" s="631"/>
      <c r="BI12" s="631"/>
      <c r="BJ12" s="631"/>
      <c r="BK12" s="631"/>
      <c r="BL12" s="631"/>
      <c r="BM12" s="631"/>
      <c r="BN12" s="632"/>
      <c r="BO12" s="633">
        <v>42.9</v>
      </c>
      <c r="BP12" s="633"/>
      <c r="BQ12" s="633"/>
      <c r="BR12" s="633"/>
      <c r="BS12" s="634" t="s">
        <v>127</v>
      </c>
      <c r="BT12" s="634"/>
      <c r="BU12" s="634"/>
      <c r="BV12" s="634"/>
      <c r="BW12" s="634"/>
      <c r="BX12" s="634"/>
      <c r="BY12" s="634"/>
      <c r="BZ12" s="634"/>
      <c r="CA12" s="634"/>
      <c r="CB12" s="638"/>
      <c r="CD12" s="645" t="s">
        <v>247</v>
      </c>
      <c r="CE12" s="646"/>
      <c r="CF12" s="646"/>
      <c r="CG12" s="646"/>
      <c r="CH12" s="646"/>
      <c r="CI12" s="646"/>
      <c r="CJ12" s="646"/>
      <c r="CK12" s="646"/>
      <c r="CL12" s="646"/>
      <c r="CM12" s="646"/>
      <c r="CN12" s="646"/>
      <c r="CO12" s="646"/>
      <c r="CP12" s="646"/>
      <c r="CQ12" s="647"/>
      <c r="CR12" s="630">
        <v>2286781</v>
      </c>
      <c r="CS12" s="631"/>
      <c r="CT12" s="631"/>
      <c r="CU12" s="631"/>
      <c r="CV12" s="631"/>
      <c r="CW12" s="631"/>
      <c r="CX12" s="631"/>
      <c r="CY12" s="632"/>
      <c r="CZ12" s="633">
        <v>6.1</v>
      </c>
      <c r="DA12" s="633"/>
      <c r="DB12" s="633"/>
      <c r="DC12" s="633"/>
      <c r="DD12" s="639">
        <v>351621</v>
      </c>
      <c r="DE12" s="631"/>
      <c r="DF12" s="631"/>
      <c r="DG12" s="631"/>
      <c r="DH12" s="631"/>
      <c r="DI12" s="631"/>
      <c r="DJ12" s="631"/>
      <c r="DK12" s="631"/>
      <c r="DL12" s="631"/>
      <c r="DM12" s="631"/>
      <c r="DN12" s="631"/>
      <c r="DO12" s="631"/>
      <c r="DP12" s="632"/>
      <c r="DQ12" s="639">
        <v>1307770</v>
      </c>
      <c r="DR12" s="631"/>
      <c r="DS12" s="631"/>
      <c r="DT12" s="631"/>
      <c r="DU12" s="631"/>
      <c r="DV12" s="631"/>
      <c r="DW12" s="631"/>
      <c r="DX12" s="631"/>
      <c r="DY12" s="631"/>
      <c r="DZ12" s="631"/>
      <c r="EA12" s="631"/>
      <c r="EB12" s="631"/>
      <c r="EC12" s="640"/>
    </row>
    <row r="13" spans="2:143" ht="11.25" customHeight="1" x14ac:dyDescent="0.15">
      <c r="B13" s="627" t="s">
        <v>248</v>
      </c>
      <c r="C13" s="628"/>
      <c r="D13" s="628"/>
      <c r="E13" s="628"/>
      <c r="F13" s="628"/>
      <c r="G13" s="628"/>
      <c r="H13" s="628"/>
      <c r="I13" s="628"/>
      <c r="J13" s="628"/>
      <c r="K13" s="628"/>
      <c r="L13" s="628"/>
      <c r="M13" s="628"/>
      <c r="N13" s="628"/>
      <c r="O13" s="628"/>
      <c r="P13" s="628"/>
      <c r="Q13" s="629"/>
      <c r="R13" s="630" t="s">
        <v>127</v>
      </c>
      <c r="S13" s="631"/>
      <c r="T13" s="631"/>
      <c r="U13" s="631"/>
      <c r="V13" s="631"/>
      <c r="W13" s="631"/>
      <c r="X13" s="631"/>
      <c r="Y13" s="632"/>
      <c r="Z13" s="633" t="s">
        <v>127</v>
      </c>
      <c r="AA13" s="633"/>
      <c r="AB13" s="633"/>
      <c r="AC13" s="633"/>
      <c r="AD13" s="634" t="s">
        <v>127</v>
      </c>
      <c r="AE13" s="634"/>
      <c r="AF13" s="634"/>
      <c r="AG13" s="634"/>
      <c r="AH13" s="634"/>
      <c r="AI13" s="634"/>
      <c r="AJ13" s="634"/>
      <c r="AK13" s="634"/>
      <c r="AL13" s="635" t="s">
        <v>127</v>
      </c>
      <c r="AM13" s="636"/>
      <c r="AN13" s="636"/>
      <c r="AO13" s="637"/>
      <c r="AP13" s="627" t="s">
        <v>249</v>
      </c>
      <c r="AQ13" s="628"/>
      <c r="AR13" s="628"/>
      <c r="AS13" s="628"/>
      <c r="AT13" s="628"/>
      <c r="AU13" s="628"/>
      <c r="AV13" s="628"/>
      <c r="AW13" s="628"/>
      <c r="AX13" s="628"/>
      <c r="AY13" s="628"/>
      <c r="AZ13" s="628"/>
      <c r="BA13" s="628"/>
      <c r="BB13" s="628"/>
      <c r="BC13" s="628"/>
      <c r="BD13" s="628"/>
      <c r="BE13" s="628"/>
      <c r="BF13" s="629"/>
      <c r="BG13" s="630">
        <v>3781101</v>
      </c>
      <c r="BH13" s="631"/>
      <c r="BI13" s="631"/>
      <c r="BJ13" s="631"/>
      <c r="BK13" s="631"/>
      <c r="BL13" s="631"/>
      <c r="BM13" s="631"/>
      <c r="BN13" s="632"/>
      <c r="BO13" s="633">
        <v>42.8</v>
      </c>
      <c r="BP13" s="633"/>
      <c r="BQ13" s="633"/>
      <c r="BR13" s="633"/>
      <c r="BS13" s="634" t="s">
        <v>127</v>
      </c>
      <c r="BT13" s="634"/>
      <c r="BU13" s="634"/>
      <c r="BV13" s="634"/>
      <c r="BW13" s="634"/>
      <c r="BX13" s="634"/>
      <c r="BY13" s="634"/>
      <c r="BZ13" s="634"/>
      <c r="CA13" s="634"/>
      <c r="CB13" s="638"/>
      <c r="CD13" s="645" t="s">
        <v>250</v>
      </c>
      <c r="CE13" s="646"/>
      <c r="CF13" s="646"/>
      <c r="CG13" s="646"/>
      <c r="CH13" s="646"/>
      <c r="CI13" s="646"/>
      <c r="CJ13" s="646"/>
      <c r="CK13" s="646"/>
      <c r="CL13" s="646"/>
      <c r="CM13" s="646"/>
      <c r="CN13" s="646"/>
      <c r="CO13" s="646"/>
      <c r="CP13" s="646"/>
      <c r="CQ13" s="647"/>
      <c r="CR13" s="630">
        <v>3569991</v>
      </c>
      <c r="CS13" s="631"/>
      <c r="CT13" s="631"/>
      <c r="CU13" s="631"/>
      <c r="CV13" s="631"/>
      <c r="CW13" s="631"/>
      <c r="CX13" s="631"/>
      <c r="CY13" s="632"/>
      <c r="CZ13" s="633">
        <v>9.6</v>
      </c>
      <c r="DA13" s="633"/>
      <c r="DB13" s="633"/>
      <c r="DC13" s="633"/>
      <c r="DD13" s="639">
        <v>1766629</v>
      </c>
      <c r="DE13" s="631"/>
      <c r="DF13" s="631"/>
      <c r="DG13" s="631"/>
      <c r="DH13" s="631"/>
      <c r="DI13" s="631"/>
      <c r="DJ13" s="631"/>
      <c r="DK13" s="631"/>
      <c r="DL13" s="631"/>
      <c r="DM13" s="631"/>
      <c r="DN13" s="631"/>
      <c r="DO13" s="631"/>
      <c r="DP13" s="632"/>
      <c r="DQ13" s="639">
        <v>1814658</v>
      </c>
      <c r="DR13" s="631"/>
      <c r="DS13" s="631"/>
      <c r="DT13" s="631"/>
      <c r="DU13" s="631"/>
      <c r="DV13" s="631"/>
      <c r="DW13" s="631"/>
      <c r="DX13" s="631"/>
      <c r="DY13" s="631"/>
      <c r="DZ13" s="631"/>
      <c r="EA13" s="631"/>
      <c r="EB13" s="631"/>
      <c r="EC13" s="640"/>
    </row>
    <row r="14" spans="2:143" ht="11.25" customHeight="1" x14ac:dyDescent="0.15">
      <c r="B14" s="627" t="s">
        <v>251</v>
      </c>
      <c r="C14" s="628"/>
      <c r="D14" s="628"/>
      <c r="E14" s="628"/>
      <c r="F14" s="628"/>
      <c r="G14" s="628"/>
      <c r="H14" s="628"/>
      <c r="I14" s="628"/>
      <c r="J14" s="628"/>
      <c r="K14" s="628"/>
      <c r="L14" s="628"/>
      <c r="M14" s="628"/>
      <c r="N14" s="628"/>
      <c r="O14" s="628"/>
      <c r="P14" s="628"/>
      <c r="Q14" s="629"/>
      <c r="R14" s="630" t="s">
        <v>127</v>
      </c>
      <c r="S14" s="631"/>
      <c r="T14" s="631"/>
      <c r="U14" s="631"/>
      <c r="V14" s="631"/>
      <c r="W14" s="631"/>
      <c r="X14" s="631"/>
      <c r="Y14" s="632"/>
      <c r="Z14" s="633" t="s">
        <v>127</v>
      </c>
      <c r="AA14" s="633"/>
      <c r="AB14" s="633"/>
      <c r="AC14" s="633"/>
      <c r="AD14" s="634" t="s">
        <v>127</v>
      </c>
      <c r="AE14" s="634"/>
      <c r="AF14" s="634"/>
      <c r="AG14" s="634"/>
      <c r="AH14" s="634"/>
      <c r="AI14" s="634"/>
      <c r="AJ14" s="634"/>
      <c r="AK14" s="634"/>
      <c r="AL14" s="635" t="s">
        <v>127</v>
      </c>
      <c r="AM14" s="636"/>
      <c r="AN14" s="636"/>
      <c r="AO14" s="637"/>
      <c r="AP14" s="627" t="s">
        <v>252</v>
      </c>
      <c r="AQ14" s="628"/>
      <c r="AR14" s="628"/>
      <c r="AS14" s="628"/>
      <c r="AT14" s="628"/>
      <c r="AU14" s="628"/>
      <c r="AV14" s="628"/>
      <c r="AW14" s="628"/>
      <c r="AX14" s="628"/>
      <c r="AY14" s="628"/>
      <c r="AZ14" s="628"/>
      <c r="BA14" s="628"/>
      <c r="BB14" s="628"/>
      <c r="BC14" s="628"/>
      <c r="BD14" s="628"/>
      <c r="BE14" s="628"/>
      <c r="BF14" s="629"/>
      <c r="BG14" s="630">
        <v>219419</v>
      </c>
      <c r="BH14" s="631"/>
      <c r="BI14" s="631"/>
      <c r="BJ14" s="631"/>
      <c r="BK14" s="631"/>
      <c r="BL14" s="631"/>
      <c r="BM14" s="631"/>
      <c r="BN14" s="632"/>
      <c r="BO14" s="633">
        <v>2.5</v>
      </c>
      <c r="BP14" s="633"/>
      <c r="BQ14" s="633"/>
      <c r="BR14" s="633"/>
      <c r="BS14" s="634" t="s">
        <v>127</v>
      </c>
      <c r="BT14" s="634"/>
      <c r="BU14" s="634"/>
      <c r="BV14" s="634"/>
      <c r="BW14" s="634"/>
      <c r="BX14" s="634"/>
      <c r="BY14" s="634"/>
      <c r="BZ14" s="634"/>
      <c r="CA14" s="634"/>
      <c r="CB14" s="638"/>
      <c r="CD14" s="645" t="s">
        <v>253</v>
      </c>
      <c r="CE14" s="646"/>
      <c r="CF14" s="646"/>
      <c r="CG14" s="646"/>
      <c r="CH14" s="646"/>
      <c r="CI14" s="646"/>
      <c r="CJ14" s="646"/>
      <c r="CK14" s="646"/>
      <c r="CL14" s="646"/>
      <c r="CM14" s="646"/>
      <c r="CN14" s="646"/>
      <c r="CO14" s="646"/>
      <c r="CP14" s="646"/>
      <c r="CQ14" s="647"/>
      <c r="CR14" s="630">
        <v>1528910</v>
      </c>
      <c r="CS14" s="631"/>
      <c r="CT14" s="631"/>
      <c r="CU14" s="631"/>
      <c r="CV14" s="631"/>
      <c r="CW14" s="631"/>
      <c r="CX14" s="631"/>
      <c r="CY14" s="632"/>
      <c r="CZ14" s="633">
        <v>4.0999999999999996</v>
      </c>
      <c r="DA14" s="633"/>
      <c r="DB14" s="633"/>
      <c r="DC14" s="633"/>
      <c r="DD14" s="639">
        <v>517749</v>
      </c>
      <c r="DE14" s="631"/>
      <c r="DF14" s="631"/>
      <c r="DG14" s="631"/>
      <c r="DH14" s="631"/>
      <c r="DI14" s="631"/>
      <c r="DJ14" s="631"/>
      <c r="DK14" s="631"/>
      <c r="DL14" s="631"/>
      <c r="DM14" s="631"/>
      <c r="DN14" s="631"/>
      <c r="DO14" s="631"/>
      <c r="DP14" s="632"/>
      <c r="DQ14" s="639">
        <v>1171267</v>
      </c>
      <c r="DR14" s="631"/>
      <c r="DS14" s="631"/>
      <c r="DT14" s="631"/>
      <c r="DU14" s="631"/>
      <c r="DV14" s="631"/>
      <c r="DW14" s="631"/>
      <c r="DX14" s="631"/>
      <c r="DY14" s="631"/>
      <c r="DZ14" s="631"/>
      <c r="EA14" s="631"/>
      <c r="EB14" s="631"/>
      <c r="EC14" s="640"/>
    </row>
    <row r="15" spans="2:143" ht="11.25" customHeight="1" x14ac:dyDescent="0.15">
      <c r="B15" s="627" t="s">
        <v>254</v>
      </c>
      <c r="C15" s="628"/>
      <c r="D15" s="628"/>
      <c r="E15" s="628"/>
      <c r="F15" s="628"/>
      <c r="G15" s="628"/>
      <c r="H15" s="628"/>
      <c r="I15" s="628"/>
      <c r="J15" s="628"/>
      <c r="K15" s="628"/>
      <c r="L15" s="628"/>
      <c r="M15" s="628"/>
      <c r="N15" s="628"/>
      <c r="O15" s="628"/>
      <c r="P15" s="628"/>
      <c r="Q15" s="629"/>
      <c r="R15" s="630" t="s">
        <v>127</v>
      </c>
      <c r="S15" s="631"/>
      <c r="T15" s="631"/>
      <c r="U15" s="631"/>
      <c r="V15" s="631"/>
      <c r="W15" s="631"/>
      <c r="X15" s="631"/>
      <c r="Y15" s="632"/>
      <c r="Z15" s="633" t="s">
        <v>127</v>
      </c>
      <c r="AA15" s="633"/>
      <c r="AB15" s="633"/>
      <c r="AC15" s="633"/>
      <c r="AD15" s="634" t="s">
        <v>127</v>
      </c>
      <c r="AE15" s="634"/>
      <c r="AF15" s="634"/>
      <c r="AG15" s="634"/>
      <c r="AH15" s="634"/>
      <c r="AI15" s="634"/>
      <c r="AJ15" s="634"/>
      <c r="AK15" s="634"/>
      <c r="AL15" s="635" t="s">
        <v>127</v>
      </c>
      <c r="AM15" s="636"/>
      <c r="AN15" s="636"/>
      <c r="AO15" s="637"/>
      <c r="AP15" s="627" t="s">
        <v>255</v>
      </c>
      <c r="AQ15" s="628"/>
      <c r="AR15" s="628"/>
      <c r="AS15" s="628"/>
      <c r="AT15" s="628"/>
      <c r="AU15" s="628"/>
      <c r="AV15" s="628"/>
      <c r="AW15" s="628"/>
      <c r="AX15" s="628"/>
      <c r="AY15" s="628"/>
      <c r="AZ15" s="628"/>
      <c r="BA15" s="628"/>
      <c r="BB15" s="628"/>
      <c r="BC15" s="628"/>
      <c r="BD15" s="628"/>
      <c r="BE15" s="628"/>
      <c r="BF15" s="629"/>
      <c r="BG15" s="630">
        <v>542100</v>
      </c>
      <c r="BH15" s="631"/>
      <c r="BI15" s="631"/>
      <c r="BJ15" s="631"/>
      <c r="BK15" s="631"/>
      <c r="BL15" s="631"/>
      <c r="BM15" s="631"/>
      <c r="BN15" s="632"/>
      <c r="BO15" s="633">
        <v>6.1</v>
      </c>
      <c r="BP15" s="633"/>
      <c r="BQ15" s="633"/>
      <c r="BR15" s="633"/>
      <c r="BS15" s="634" t="s">
        <v>127</v>
      </c>
      <c r="BT15" s="634"/>
      <c r="BU15" s="634"/>
      <c r="BV15" s="634"/>
      <c r="BW15" s="634"/>
      <c r="BX15" s="634"/>
      <c r="BY15" s="634"/>
      <c r="BZ15" s="634"/>
      <c r="CA15" s="634"/>
      <c r="CB15" s="638"/>
      <c r="CD15" s="645" t="s">
        <v>256</v>
      </c>
      <c r="CE15" s="646"/>
      <c r="CF15" s="646"/>
      <c r="CG15" s="646"/>
      <c r="CH15" s="646"/>
      <c r="CI15" s="646"/>
      <c r="CJ15" s="646"/>
      <c r="CK15" s="646"/>
      <c r="CL15" s="646"/>
      <c r="CM15" s="646"/>
      <c r="CN15" s="646"/>
      <c r="CO15" s="646"/>
      <c r="CP15" s="646"/>
      <c r="CQ15" s="647"/>
      <c r="CR15" s="630">
        <v>2901769</v>
      </c>
      <c r="CS15" s="631"/>
      <c r="CT15" s="631"/>
      <c r="CU15" s="631"/>
      <c r="CV15" s="631"/>
      <c r="CW15" s="631"/>
      <c r="CX15" s="631"/>
      <c r="CY15" s="632"/>
      <c r="CZ15" s="633">
        <v>7.8</v>
      </c>
      <c r="DA15" s="633"/>
      <c r="DB15" s="633"/>
      <c r="DC15" s="633"/>
      <c r="DD15" s="639">
        <v>425340</v>
      </c>
      <c r="DE15" s="631"/>
      <c r="DF15" s="631"/>
      <c r="DG15" s="631"/>
      <c r="DH15" s="631"/>
      <c r="DI15" s="631"/>
      <c r="DJ15" s="631"/>
      <c r="DK15" s="631"/>
      <c r="DL15" s="631"/>
      <c r="DM15" s="631"/>
      <c r="DN15" s="631"/>
      <c r="DO15" s="631"/>
      <c r="DP15" s="632"/>
      <c r="DQ15" s="639">
        <v>2288013</v>
      </c>
      <c r="DR15" s="631"/>
      <c r="DS15" s="631"/>
      <c r="DT15" s="631"/>
      <c r="DU15" s="631"/>
      <c r="DV15" s="631"/>
      <c r="DW15" s="631"/>
      <c r="DX15" s="631"/>
      <c r="DY15" s="631"/>
      <c r="DZ15" s="631"/>
      <c r="EA15" s="631"/>
      <c r="EB15" s="631"/>
      <c r="EC15" s="640"/>
    </row>
    <row r="16" spans="2:143" ht="11.25" customHeight="1" x14ac:dyDescent="0.15">
      <c r="B16" s="627" t="s">
        <v>257</v>
      </c>
      <c r="C16" s="628"/>
      <c r="D16" s="628"/>
      <c r="E16" s="628"/>
      <c r="F16" s="628"/>
      <c r="G16" s="628"/>
      <c r="H16" s="628"/>
      <c r="I16" s="628"/>
      <c r="J16" s="628"/>
      <c r="K16" s="628"/>
      <c r="L16" s="628"/>
      <c r="M16" s="628"/>
      <c r="N16" s="628"/>
      <c r="O16" s="628"/>
      <c r="P16" s="628"/>
      <c r="Q16" s="629"/>
      <c r="R16" s="630">
        <v>28273</v>
      </c>
      <c r="S16" s="631"/>
      <c r="T16" s="631"/>
      <c r="U16" s="631"/>
      <c r="V16" s="631"/>
      <c r="W16" s="631"/>
      <c r="X16" s="631"/>
      <c r="Y16" s="632"/>
      <c r="Z16" s="633">
        <v>0.1</v>
      </c>
      <c r="AA16" s="633"/>
      <c r="AB16" s="633"/>
      <c r="AC16" s="633"/>
      <c r="AD16" s="634">
        <v>28273</v>
      </c>
      <c r="AE16" s="634"/>
      <c r="AF16" s="634"/>
      <c r="AG16" s="634"/>
      <c r="AH16" s="634"/>
      <c r="AI16" s="634"/>
      <c r="AJ16" s="634"/>
      <c r="AK16" s="634"/>
      <c r="AL16" s="635">
        <v>0.2</v>
      </c>
      <c r="AM16" s="636"/>
      <c r="AN16" s="636"/>
      <c r="AO16" s="637"/>
      <c r="AP16" s="627" t="s">
        <v>258</v>
      </c>
      <c r="AQ16" s="628"/>
      <c r="AR16" s="628"/>
      <c r="AS16" s="628"/>
      <c r="AT16" s="628"/>
      <c r="AU16" s="628"/>
      <c r="AV16" s="628"/>
      <c r="AW16" s="628"/>
      <c r="AX16" s="628"/>
      <c r="AY16" s="628"/>
      <c r="AZ16" s="628"/>
      <c r="BA16" s="628"/>
      <c r="BB16" s="628"/>
      <c r="BC16" s="628"/>
      <c r="BD16" s="628"/>
      <c r="BE16" s="628"/>
      <c r="BF16" s="629"/>
      <c r="BG16" s="630" t="s">
        <v>127</v>
      </c>
      <c r="BH16" s="631"/>
      <c r="BI16" s="631"/>
      <c r="BJ16" s="631"/>
      <c r="BK16" s="631"/>
      <c r="BL16" s="631"/>
      <c r="BM16" s="631"/>
      <c r="BN16" s="632"/>
      <c r="BO16" s="633" t="s">
        <v>127</v>
      </c>
      <c r="BP16" s="633"/>
      <c r="BQ16" s="633"/>
      <c r="BR16" s="633"/>
      <c r="BS16" s="634" t="s">
        <v>127</v>
      </c>
      <c r="BT16" s="634"/>
      <c r="BU16" s="634"/>
      <c r="BV16" s="634"/>
      <c r="BW16" s="634"/>
      <c r="BX16" s="634"/>
      <c r="BY16" s="634"/>
      <c r="BZ16" s="634"/>
      <c r="CA16" s="634"/>
      <c r="CB16" s="638"/>
      <c r="CD16" s="645" t="s">
        <v>259</v>
      </c>
      <c r="CE16" s="646"/>
      <c r="CF16" s="646"/>
      <c r="CG16" s="646"/>
      <c r="CH16" s="646"/>
      <c r="CI16" s="646"/>
      <c r="CJ16" s="646"/>
      <c r="CK16" s="646"/>
      <c r="CL16" s="646"/>
      <c r="CM16" s="646"/>
      <c r="CN16" s="646"/>
      <c r="CO16" s="646"/>
      <c r="CP16" s="646"/>
      <c r="CQ16" s="647"/>
      <c r="CR16" s="630" t="s">
        <v>127</v>
      </c>
      <c r="CS16" s="631"/>
      <c r="CT16" s="631"/>
      <c r="CU16" s="631"/>
      <c r="CV16" s="631"/>
      <c r="CW16" s="631"/>
      <c r="CX16" s="631"/>
      <c r="CY16" s="632"/>
      <c r="CZ16" s="633" t="s">
        <v>127</v>
      </c>
      <c r="DA16" s="633"/>
      <c r="DB16" s="633"/>
      <c r="DC16" s="633"/>
      <c r="DD16" s="639" t="s">
        <v>127</v>
      </c>
      <c r="DE16" s="631"/>
      <c r="DF16" s="631"/>
      <c r="DG16" s="631"/>
      <c r="DH16" s="631"/>
      <c r="DI16" s="631"/>
      <c r="DJ16" s="631"/>
      <c r="DK16" s="631"/>
      <c r="DL16" s="631"/>
      <c r="DM16" s="631"/>
      <c r="DN16" s="631"/>
      <c r="DO16" s="631"/>
      <c r="DP16" s="632"/>
      <c r="DQ16" s="639" t="s">
        <v>127</v>
      </c>
      <c r="DR16" s="631"/>
      <c r="DS16" s="631"/>
      <c r="DT16" s="631"/>
      <c r="DU16" s="631"/>
      <c r="DV16" s="631"/>
      <c r="DW16" s="631"/>
      <c r="DX16" s="631"/>
      <c r="DY16" s="631"/>
      <c r="DZ16" s="631"/>
      <c r="EA16" s="631"/>
      <c r="EB16" s="631"/>
      <c r="EC16" s="640"/>
    </row>
    <row r="17" spans="2:133" ht="11.25" customHeight="1" x14ac:dyDescent="0.15">
      <c r="B17" s="627" t="s">
        <v>260</v>
      </c>
      <c r="C17" s="628"/>
      <c r="D17" s="628"/>
      <c r="E17" s="628"/>
      <c r="F17" s="628"/>
      <c r="G17" s="628"/>
      <c r="H17" s="628"/>
      <c r="I17" s="628"/>
      <c r="J17" s="628"/>
      <c r="K17" s="628"/>
      <c r="L17" s="628"/>
      <c r="M17" s="628"/>
      <c r="N17" s="628"/>
      <c r="O17" s="628"/>
      <c r="P17" s="628"/>
      <c r="Q17" s="629"/>
      <c r="R17" s="630">
        <v>128993</v>
      </c>
      <c r="S17" s="631"/>
      <c r="T17" s="631"/>
      <c r="U17" s="631"/>
      <c r="V17" s="631"/>
      <c r="W17" s="631"/>
      <c r="X17" s="631"/>
      <c r="Y17" s="632"/>
      <c r="Z17" s="633">
        <v>0.3</v>
      </c>
      <c r="AA17" s="633"/>
      <c r="AB17" s="633"/>
      <c r="AC17" s="633"/>
      <c r="AD17" s="634">
        <v>128993</v>
      </c>
      <c r="AE17" s="634"/>
      <c r="AF17" s="634"/>
      <c r="AG17" s="634"/>
      <c r="AH17" s="634"/>
      <c r="AI17" s="634"/>
      <c r="AJ17" s="634"/>
      <c r="AK17" s="634"/>
      <c r="AL17" s="635">
        <v>0.7</v>
      </c>
      <c r="AM17" s="636"/>
      <c r="AN17" s="636"/>
      <c r="AO17" s="637"/>
      <c r="AP17" s="627" t="s">
        <v>261</v>
      </c>
      <c r="AQ17" s="628"/>
      <c r="AR17" s="628"/>
      <c r="AS17" s="628"/>
      <c r="AT17" s="628"/>
      <c r="AU17" s="628"/>
      <c r="AV17" s="628"/>
      <c r="AW17" s="628"/>
      <c r="AX17" s="628"/>
      <c r="AY17" s="628"/>
      <c r="AZ17" s="628"/>
      <c r="BA17" s="628"/>
      <c r="BB17" s="628"/>
      <c r="BC17" s="628"/>
      <c r="BD17" s="628"/>
      <c r="BE17" s="628"/>
      <c r="BF17" s="629"/>
      <c r="BG17" s="630" t="s">
        <v>127</v>
      </c>
      <c r="BH17" s="631"/>
      <c r="BI17" s="631"/>
      <c r="BJ17" s="631"/>
      <c r="BK17" s="631"/>
      <c r="BL17" s="631"/>
      <c r="BM17" s="631"/>
      <c r="BN17" s="632"/>
      <c r="BO17" s="633" t="s">
        <v>127</v>
      </c>
      <c r="BP17" s="633"/>
      <c r="BQ17" s="633"/>
      <c r="BR17" s="633"/>
      <c r="BS17" s="634" t="s">
        <v>127</v>
      </c>
      <c r="BT17" s="634"/>
      <c r="BU17" s="634"/>
      <c r="BV17" s="634"/>
      <c r="BW17" s="634"/>
      <c r="BX17" s="634"/>
      <c r="BY17" s="634"/>
      <c r="BZ17" s="634"/>
      <c r="CA17" s="634"/>
      <c r="CB17" s="638"/>
      <c r="CD17" s="645" t="s">
        <v>262</v>
      </c>
      <c r="CE17" s="646"/>
      <c r="CF17" s="646"/>
      <c r="CG17" s="646"/>
      <c r="CH17" s="646"/>
      <c r="CI17" s="646"/>
      <c r="CJ17" s="646"/>
      <c r="CK17" s="646"/>
      <c r="CL17" s="646"/>
      <c r="CM17" s="646"/>
      <c r="CN17" s="646"/>
      <c r="CO17" s="646"/>
      <c r="CP17" s="646"/>
      <c r="CQ17" s="647"/>
      <c r="CR17" s="630">
        <v>3777549</v>
      </c>
      <c r="CS17" s="631"/>
      <c r="CT17" s="631"/>
      <c r="CU17" s="631"/>
      <c r="CV17" s="631"/>
      <c r="CW17" s="631"/>
      <c r="CX17" s="631"/>
      <c r="CY17" s="632"/>
      <c r="CZ17" s="633">
        <v>10.1</v>
      </c>
      <c r="DA17" s="633"/>
      <c r="DB17" s="633"/>
      <c r="DC17" s="633"/>
      <c r="DD17" s="639" t="s">
        <v>127</v>
      </c>
      <c r="DE17" s="631"/>
      <c r="DF17" s="631"/>
      <c r="DG17" s="631"/>
      <c r="DH17" s="631"/>
      <c r="DI17" s="631"/>
      <c r="DJ17" s="631"/>
      <c r="DK17" s="631"/>
      <c r="DL17" s="631"/>
      <c r="DM17" s="631"/>
      <c r="DN17" s="631"/>
      <c r="DO17" s="631"/>
      <c r="DP17" s="632"/>
      <c r="DQ17" s="639">
        <v>3279106</v>
      </c>
      <c r="DR17" s="631"/>
      <c r="DS17" s="631"/>
      <c r="DT17" s="631"/>
      <c r="DU17" s="631"/>
      <c r="DV17" s="631"/>
      <c r="DW17" s="631"/>
      <c r="DX17" s="631"/>
      <c r="DY17" s="631"/>
      <c r="DZ17" s="631"/>
      <c r="EA17" s="631"/>
      <c r="EB17" s="631"/>
      <c r="EC17" s="640"/>
    </row>
    <row r="18" spans="2:133" ht="11.25" customHeight="1" x14ac:dyDescent="0.15">
      <c r="B18" s="627" t="s">
        <v>263</v>
      </c>
      <c r="C18" s="628"/>
      <c r="D18" s="628"/>
      <c r="E18" s="628"/>
      <c r="F18" s="628"/>
      <c r="G18" s="628"/>
      <c r="H18" s="628"/>
      <c r="I18" s="628"/>
      <c r="J18" s="628"/>
      <c r="K18" s="628"/>
      <c r="L18" s="628"/>
      <c r="M18" s="628"/>
      <c r="N18" s="628"/>
      <c r="O18" s="628"/>
      <c r="P18" s="628"/>
      <c r="Q18" s="629"/>
      <c r="R18" s="630">
        <v>528017</v>
      </c>
      <c r="S18" s="631"/>
      <c r="T18" s="631"/>
      <c r="U18" s="631"/>
      <c r="V18" s="631"/>
      <c r="W18" s="631"/>
      <c r="X18" s="631"/>
      <c r="Y18" s="632"/>
      <c r="Z18" s="633">
        <v>1.4</v>
      </c>
      <c r="AA18" s="633"/>
      <c r="AB18" s="633"/>
      <c r="AC18" s="633"/>
      <c r="AD18" s="634">
        <v>477400</v>
      </c>
      <c r="AE18" s="634"/>
      <c r="AF18" s="634"/>
      <c r="AG18" s="634"/>
      <c r="AH18" s="634"/>
      <c r="AI18" s="634"/>
      <c r="AJ18" s="634"/>
      <c r="AK18" s="634"/>
      <c r="AL18" s="635">
        <v>2.5999999046325684</v>
      </c>
      <c r="AM18" s="636"/>
      <c r="AN18" s="636"/>
      <c r="AO18" s="637"/>
      <c r="AP18" s="627" t="s">
        <v>264</v>
      </c>
      <c r="AQ18" s="628"/>
      <c r="AR18" s="628"/>
      <c r="AS18" s="628"/>
      <c r="AT18" s="628"/>
      <c r="AU18" s="628"/>
      <c r="AV18" s="628"/>
      <c r="AW18" s="628"/>
      <c r="AX18" s="628"/>
      <c r="AY18" s="628"/>
      <c r="AZ18" s="628"/>
      <c r="BA18" s="628"/>
      <c r="BB18" s="628"/>
      <c r="BC18" s="628"/>
      <c r="BD18" s="628"/>
      <c r="BE18" s="628"/>
      <c r="BF18" s="629"/>
      <c r="BG18" s="630" t="s">
        <v>127</v>
      </c>
      <c r="BH18" s="631"/>
      <c r="BI18" s="631"/>
      <c r="BJ18" s="631"/>
      <c r="BK18" s="631"/>
      <c r="BL18" s="631"/>
      <c r="BM18" s="631"/>
      <c r="BN18" s="632"/>
      <c r="BO18" s="633" t="s">
        <v>127</v>
      </c>
      <c r="BP18" s="633"/>
      <c r="BQ18" s="633"/>
      <c r="BR18" s="633"/>
      <c r="BS18" s="634" t="s">
        <v>127</v>
      </c>
      <c r="BT18" s="634"/>
      <c r="BU18" s="634"/>
      <c r="BV18" s="634"/>
      <c r="BW18" s="634"/>
      <c r="BX18" s="634"/>
      <c r="BY18" s="634"/>
      <c r="BZ18" s="634"/>
      <c r="CA18" s="634"/>
      <c r="CB18" s="638"/>
      <c r="CD18" s="645" t="s">
        <v>265</v>
      </c>
      <c r="CE18" s="646"/>
      <c r="CF18" s="646"/>
      <c r="CG18" s="646"/>
      <c r="CH18" s="646"/>
      <c r="CI18" s="646"/>
      <c r="CJ18" s="646"/>
      <c r="CK18" s="646"/>
      <c r="CL18" s="646"/>
      <c r="CM18" s="646"/>
      <c r="CN18" s="646"/>
      <c r="CO18" s="646"/>
      <c r="CP18" s="646"/>
      <c r="CQ18" s="647"/>
      <c r="CR18" s="630" t="s">
        <v>127</v>
      </c>
      <c r="CS18" s="631"/>
      <c r="CT18" s="631"/>
      <c r="CU18" s="631"/>
      <c r="CV18" s="631"/>
      <c r="CW18" s="631"/>
      <c r="CX18" s="631"/>
      <c r="CY18" s="632"/>
      <c r="CZ18" s="633" t="s">
        <v>127</v>
      </c>
      <c r="DA18" s="633"/>
      <c r="DB18" s="633"/>
      <c r="DC18" s="633"/>
      <c r="DD18" s="639" t="s">
        <v>127</v>
      </c>
      <c r="DE18" s="631"/>
      <c r="DF18" s="631"/>
      <c r="DG18" s="631"/>
      <c r="DH18" s="631"/>
      <c r="DI18" s="631"/>
      <c r="DJ18" s="631"/>
      <c r="DK18" s="631"/>
      <c r="DL18" s="631"/>
      <c r="DM18" s="631"/>
      <c r="DN18" s="631"/>
      <c r="DO18" s="631"/>
      <c r="DP18" s="632"/>
      <c r="DQ18" s="639" t="s">
        <v>127</v>
      </c>
      <c r="DR18" s="631"/>
      <c r="DS18" s="631"/>
      <c r="DT18" s="631"/>
      <c r="DU18" s="631"/>
      <c r="DV18" s="631"/>
      <c r="DW18" s="631"/>
      <c r="DX18" s="631"/>
      <c r="DY18" s="631"/>
      <c r="DZ18" s="631"/>
      <c r="EA18" s="631"/>
      <c r="EB18" s="631"/>
      <c r="EC18" s="640"/>
    </row>
    <row r="19" spans="2:133" ht="11.25" customHeight="1" x14ac:dyDescent="0.15">
      <c r="B19" s="627" t="s">
        <v>266</v>
      </c>
      <c r="C19" s="628"/>
      <c r="D19" s="628"/>
      <c r="E19" s="628"/>
      <c r="F19" s="628"/>
      <c r="G19" s="628"/>
      <c r="H19" s="628"/>
      <c r="I19" s="628"/>
      <c r="J19" s="628"/>
      <c r="K19" s="628"/>
      <c r="L19" s="628"/>
      <c r="M19" s="628"/>
      <c r="N19" s="628"/>
      <c r="O19" s="628"/>
      <c r="P19" s="628"/>
      <c r="Q19" s="629"/>
      <c r="R19" s="630">
        <v>39715</v>
      </c>
      <c r="S19" s="631"/>
      <c r="T19" s="631"/>
      <c r="U19" s="631"/>
      <c r="V19" s="631"/>
      <c r="W19" s="631"/>
      <c r="X19" s="631"/>
      <c r="Y19" s="632"/>
      <c r="Z19" s="633">
        <v>0.1</v>
      </c>
      <c r="AA19" s="633"/>
      <c r="AB19" s="633"/>
      <c r="AC19" s="633"/>
      <c r="AD19" s="634">
        <v>39715</v>
      </c>
      <c r="AE19" s="634"/>
      <c r="AF19" s="634"/>
      <c r="AG19" s="634"/>
      <c r="AH19" s="634"/>
      <c r="AI19" s="634"/>
      <c r="AJ19" s="634"/>
      <c r="AK19" s="634"/>
      <c r="AL19" s="635">
        <v>0.2</v>
      </c>
      <c r="AM19" s="636"/>
      <c r="AN19" s="636"/>
      <c r="AO19" s="637"/>
      <c r="AP19" s="627" t="s">
        <v>267</v>
      </c>
      <c r="AQ19" s="628"/>
      <c r="AR19" s="628"/>
      <c r="AS19" s="628"/>
      <c r="AT19" s="628"/>
      <c r="AU19" s="628"/>
      <c r="AV19" s="628"/>
      <c r="AW19" s="628"/>
      <c r="AX19" s="628"/>
      <c r="AY19" s="628"/>
      <c r="AZ19" s="628"/>
      <c r="BA19" s="628"/>
      <c r="BB19" s="628"/>
      <c r="BC19" s="628"/>
      <c r="BD19" s="628"/>
      <c r="BE19" s="628"/>
      <c r="BF19" s="629"/>
      <c r="BG19" s="630">
        <v>553606</v>
      </c>
      <c r="BH19" s="631"/>
      <c r="BI19" s="631"/>
      <c r="BJ19" s="631"/>
      <c r="BK19" s="631"/>
      <c r="BL19" s="631"/>
      <c r="BM19" s="631"/>
      <c r="BN19" s="632"/>
      <c r="BO19" s="633">
        <v>6.3</v>
      </c>
      <c r="BP19" s="633"/>
      <c r="BQ19" s="633"/>
      <c r="BR19" s="633"/>
      <c r="BS19" s="634" t="s">
        <v>127</v>
      </c>
      <c r="BT19" s="634"/>
      <c r="BU19" s="634"/>
      <c r="BV19" s="634"/>
      <c r="BW19" s="634"/>
      <c r="BX19" s="634"/>
      <c r="BY19" s="634"/>
      <c r="BZ19" s="634"/>
      <c r="CA19" s="634"/>
      <c r="CB19" s="638"/>
      <c r="CD19" s="645" t="s">
        <v>268</v>
      </c>
      <c r="CE19" s="646"/>
      <c r="CF19" s="646"/>
      <c r="CG19" s="646"/>
      <c r="CH19" s="646"/>
      <c r="CI19" s="646"/>
      <c r="CJ19" s="646"/>
      <c r="CK19" s="646"/>
      <c r="CL19" s="646"/>
      <c r="CM19" s="646"/>
      <c r="CN19" s="646"/>
      <c r="CO19" s="646"/>
      <c r="CP19" s="646"/>
      <c r="CQ19" s="647"/>
      <c r="CR19" s="630" t="s">
        <v>127</v>
      </c>
      <c r="CS19" s="631"/>
      <c r="CT19" s="631"/>
      <c r="CU19" s="631"/>
      <c r="CV19" s="631"/>
      <c r="CW19" s="631"/>
      <c r="CX19" s="631"/>
      <c r="CY19" s="632"/>
      <c r="CZ19" s="633" t="s">
        <v>127</v>
      </c>
      <c r="DA19" s="633"/>
      <c r="DB19" s="633"/>
      <c r="DC19" s="633"/>
      <c r="DD19" s="639" t="s">
        <v>127</v>
      </c>
      <c r="DE19" s="631"/>
      <c r="DF19" s="631"/>
      <c r="DG19" s="631"/>
      <c r="DH19" s="631"/>
      <c r="DI19" s="631"/>
      <c r="DJ19" s="631"/>
      <c r="DK19" s="631"/>
      <c r="DL19" s="631"/>
      <c r="DM19" s="631"/>
      <c r="DN19" s="631"/>
      <c r="DO19" s="631"/>
      <c r="DP19" s="632"/>
      <c r="DQ19" s="639" t="s">
        <v>127</v>
      </c>
      <c r="DR19" s="631"/>
      <c r="DS19" s="631"/>
      <c r="DT19" s="631"/>
      <c r="DU19" s="631"/>
      <c r="DV19" s="631"/>
      <c r="DW19" s="631"/>
      <c r="DX19" s="631"/>
      <c r="DY19" s="631"/>
      <c r="DZ19" s="631"/>
      <c r="EA19" s="631"/>
      <c r="EB19" s="631"/>
      <c r="EC19" s="640"/>
    </row>
    <row r="20" spans="2:133" ht="11.25" customHeight="1" x14ac:dyDescent="0.15">
      <c r="B20" s="627" t="s">
        <v>269</v>
      </c>
      <c r="C20" s="628"/>
      <c r="D20" s="628"/>
      <c r="E20" s="628"/>
      <c r="F20" s="628"/>
      <c r="G20" s="628"/>
      <c r="H20" s="628"/>
      <c r="I20" s="628"/>
      <c r="J20" s="628"/>
      <c r="K20" s="628"/>
      <c r="L20" s="628"/>
      <c r="M20" s="628"/>
      <c r="N20" s="628"/>
      <c r="O20" s="628"/>
      <c r="P20" s="628"/>
      <c r="Q20" s="629"/>
      <c r="R20" s="630">
        <v>8777</v>
      </c>
      <c r="S20" s="631"/>
      <c r="T20" s="631"/>
      <c r="U20" s="631"/>
      <c r="V20" s="631"/>
      <c r="W20" s="631"/>
      <c r="X20" s="631"/>
      <c r="Y20" s="632"/>
      <c r="Z20" s="633">
        <v>0</v>
      </c>
      <c r="AA20" s="633"/>
      <c r="AB20" s="633"/>
      <c r="AC20" s="633"/>
      <c r="AD20" s="634">
        <v>8777</v>
      </c>
      <c r="AE20" s="634"/>
      <c r="AF20" s="634"/>
      <c r="AG20" s="634"/>
      <c r="AH20" s="634"/>
      <c r="AI20" s="634"/>
      <c r="AJ20" s="634"/>
      <c r="AK20" s="634"/>
      <c r="AL20" s="635">
        <v>0</v>
      </c>
      <c r="AM20" s="636"/>
      <c r="AN20" s="636"/>
      <c r="AO20" s="637"/>
      <c r="AP20" s="627" t="s">
        <v>270</v>
      </c>
      <c r="AQ20" s="628"/>
      <c r="AR20" s="628"/>
      <c r="AS20" s="628"/>
      <c r="AT20" s="628"/>
      <c r="AU20" s="628"/>
      <c r="AV20" s="628"/>
      <c r="AW20" s="628"/>
      <c r="AX20" s="628"/>
      <c r="AY20" s="628"/>
      <c r="AZ20" s="628"/>
      <c r="BA20" s="628"/>
      <c r="BB20" s="628"/>
      <c r="BC20" s="628"/>
      <c r="BD20" s="628"/>
      <c r="BE20" s="628"/>
      <c r="BF20" s="629"/>
      <c r="BG20" s="630">
        <v>553606</v>
      </c>
      <c r="BH20" s="631"/>
      <c r="BI20" s="631"/>
      <c r="BJ20" s="631"/>
      <c r="BK20" s="631"/>
      <c r="BL20" s="631"/>
      <c r="BM20" s="631"/>
      <c r="BN20" s="632"/>
      <c r="BO20" s="633">
        <v>6.3</v>
      </c>
      <c r="BP20" s="633"/>
      <c r="BQ20" s="633"/>
      <c r="BR20" s="633"/>
      <c r="BS20" s="634" t="s">
        <v>127</v>
      </c>
      <c r="BT20" s="634"/>
      <c r="BU20" s="634"/>
      <c r="BV20" s="634"/>
      <c r="BW20" s="634"/>
      <c r="BX20" s="634"/>
      <c r="BY20" s="634"/>
      <c r="BZ20" s="634"/>
      <c r="CA20" s="634"/>
      <c r="CB20" s="638"/>
      <c r="CD20" s="645" t="s">
        <v>271</v>
      </c>
      <c r="CE20" s="646"/>
      <c r="CF20" s="646"/>
      <c r="CG20" s="646"/>
      <c r="CH20" s="646"/>
      <c r="CI20" s="646"/>
      <c r="CJ20" s="646"/>
      <c r="CK20" s="646"/>
      <c r="CL20" s="646"/>
      <c r="CM20" s="646"/>
      <c r="CN20" s="646"/>
      <c r="CO20" s="646"/>
      <c r="CP20" s="646"/>
      <c r="CQ20" s="647"/>
      <c r="CR20" s="630">
        <v>37244953</v>
      </c>
      <c r="CS20" s="631"/>
      <c r="CT20" s="631"/>
      <c r="CU20" s="631"/>
      <c r="CV20" s="631"/>
      <c r="CW20" s="631"/>
      <c r="CX20" s="631"/>
      <c r="CY20" s="632"/>
      <c r="CZ20" s="633">
        <v>100</v>
      </c>
      <c r="DA20" s="633"/>
      <c r="DB20" s="633"/>
      <c r="DC20" s="633"/>
      <c r="DD20" s="639">
        <v>5219774</v>
      </c>
      <c r="DE20" s="631"/>
      <c r="DF20" s="631"/>
      <c r="DG20" s="631"/>
      <c r="DH20" s="631"/>
      <c r="DI20" s="631"/>
      <c r="DJ20" s="631"/>
      <c r="DK20" s="631"/>
      <c r="DL20" s="631"/>
      <c r="DM20" s="631"/>
      <c r="DN20" s="631"/>
      <c r="DO20" s="631"/>
      <c r="DP20" s="632"/>
      <c r="DQ20" s="639">
        <v>22360200</v>
      </c>
      <c r="DR20" s="631"/>
      <c r="DS20" s="631"/>
      <c r="DT20" s="631"/>
      <c r="DU20" s="631"/>
      <c r="DV20" s="631"/>
      <c r="DW20" s="631"/>
      <c r="DX20" s="631"/>
      <c r="DY20" s="631"/>
      <c r="DZ20" s="631"/>
      <c r="EA20" s="631"/>
      <c r="EB20" s="631"/>
      <c r="EC20" s="640"/>
    </row>
    <row r="21" spans="2:133" ht="11.25" customHeight="1" x14ac:dyDescent="0.15">
      <c r="B21" s="627" t="s">
        <v>272</v>
      </c>
      <c r="C21" s="628"/>
      <c r="D21" s="628"/>
      <c r="E21" s="628"/>
      <c r="F21" s="628"/>
      <c r="G21" s="628"/>
      <c r="H21" s="628"/>
      <c r="I21" s="628"/>
      <c r="J21" s="628"/>
      <c r="K21" s="628"/>
      <c r="L21" s="628"/>
      <c r="M21" s="628"/>
      <c r="N21" s="628"/>
      <c r="O21" s="628"/>
      <c r="P21" s="628"/>
      <c r="Q21" s="629"/>
      <c r="R21" s="630">
        <v>3860</v>
      </c>
      <c r="S21" s="631"/>
      <c r="T21" s="631"/>
      <c r="U21" s="631"/>
      <c r="V21" s="631"/>
      <c r="W21" s="631"/>
      <c r="X21" s="631"/>
      <c r="Y21" s="632"/>
      <c r="Z21" s="633">
        <v>0</v>
      </c>
      <c r="AA21" s="633"/>
      <c r="AB21" s="633"/>
      <c r="AC21" s="633"/>
      <c r="AD21" s="634">
        <v>3860</v>
      </c>
      <c r="AE21" s="634"/>
      <c r="AF21" s="634"/>
      <c r="AG21" s="634"/>
      <c r="AH21" s="634"/>
      <c r="AI21" s="634"/>
      <c r="AJ21" s="634"/>
      <c r="AK21" s="634"/>
      <c r="AL21" s="635">
        <v>0</v>
      </c>
      <c r="AM21" s="636"/>
      <c r="AN21" s="636"/>
      <c r="AO21" s="637"/>
      <c r="AP21" s="649" t="s">
        <v>273</v>
      </c>
      <c r="AQ21" s="650"/>
      <c r="AR21" s="650"/>
      <c r="AS21" s="650"/>
      <c r="AT21" s="650"/>
      <c r="AU21" s="650"/>
      <c r="AV21" s="650"/>
      <c r="AW21" s="650"/>
      <c r="AX21" s="650"/>
      <c r="AY21" s="650"/>
      <c r="AZ21" s="650"/>
      <c r="BA21" s="650"/>
      <c r="BB21" s="650"/>
      <c r="BC21" s="650"/>
      <c r="BD21" s="650"/>
      <c r="BE21" s="650"/>
      <c r="BF21" s="651"/>
      <c r="BG21" s="630">
        <v>88870</v>
      </c>
      <c r="BH21" s="631"/>
      <c r="BI21" s="631"/>
      <c r="BJ21" s="631"/>
      <c r="BK21" s="631"/>
      <c r="BL21" s="631"/>
      <c r="BM21" s="631"/>
      <c r="BN21" s="632"/>
      <c r="BO21" s="633">
        <v>1</v>
      </c>
      <c r="BP21" s="633"/>
      <c r="BQ21" s="633"/>
      <c r="BR21" s="633"/>
      <c r="BS21" s="634" t="s">
        <v>127</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6" t="s">
        <v>274</v>
      </c>
      <c r="C22" s="667"/>
      <c r="D22" s="667"/>
      <c r="E22" s="667"/>
      <c r="F22" s="667"/>
      <c r="G22" s="667"/>
      <c r="H22" s="667"/>
      <c r="I22" s="667"/>
      <c r="J22" s="667"/>
      <c r="K22" s="667"/>
      <c r="L22" s="667"/>
      <c r="M22" s="667"/>
      <c r="N22" s="667"/>
      <c r="O22" s="667"/>
      <c r="P22" s="667"/>
      <c r="Q22" s="668"/>
      <c r="R22" s="630">
        <v>475665</v>
      </c>
      <c r="S22" s="631"/>
      <c r="T22" s="631"/>
      <c r="U22" s="631"/>
      <c r="V22" s="631"/>
      <c r="W22" s="631"/>
      <c r="X22" s="631"/>
      <c r="Y22" s="632"/>
      <c r="Z22" s="633">
        <v>1.2</v>
      </c>
      <c r="AA22" s="633"/>
      <c r="AB22" s="633"/>
      <c r="AC22" s="633"/>
      <c r="AD22" s="634">
        <v>425048</v>
      </c>
      <c r="AE22" s="634"/>
      <c r="AF22" s="634"/>
      <c r="AG22" s="634"/>
      <c r="AH22" s="634"/>
      <c r="AI22" s="634"/>
      <c r="AJ22" s="634"/>
      <c r="AK22" s="634"/>
      <c r="AL22" s="635">
        <v>2.2999999523162842</v>
      </c>
      <c r="AM22" s="636"/>
      <c r="AN22" s="636"/>
      <c r="AO22" s="637"/>
      <c r="AP22" s="649" t="s">
        <v>275</v>
      </c>
      <c r="AQ22" s="650"/>
      <c r="AR22" s="650"/>
      <c r="AS22" s="650"/>
      <c r="AT22" s="650"/>
      <c r="AU22" s="650"/>
      <c r="AV22" s="650"/>
      <c r="AW22" s="650"/>
      <c r="AX22" s="650"/>
      <c r="AY22" s="650"/>
      <c r="AZ22" s="650"/>
      <c r="BA22" s="650"/>
      <c r="BB22" s="650"/>
      <c r="BC22" s="650"/>
      <c r="BD22" s="650"/>
      <c r="BE22" s="650"/>
      <c r="BF22" s="651"/>
      <c r="BG22" s="630" t="s">
        <v>127</v>
      </c>
      <c r="BH22" s="631"/>
      <c r="BI22" s="631"/>
      <c r="BJ22" s="631"/>
      <c r="BK22" s="631"/>
      <c r="BL22" s="631"/>
      <c r="BM22" s="631"/>
      <c r="BN22" s="632"/>
      <c r="BO22" s="633" t="s">
        <v>127</v>
      </c>
      <c r="BP22" s="633"/>
      <c r="BQ22" s="633"/>
      <c r="BR22" s="633"/>
      <c r="BS22" s="634" t="s">
        <v>127</v>
      </c>
      <c r="BT22" s="634"/>
      <c r="BU22" s="634"/>
      <c r="BV22" s="634"/>
      <c r="BW22" s="634"/>
      <c r="BX22" s="634"/>
      <c r="BY22" s="634"/>
      <c r="BZ22" s="634"/>
      <c r="CA22" s="634"/>
      <c r="CB22" s="638"/>
      <c r="CD22" s="612" t="s">
        <v>276</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277</v>
      </c>
      <c r="C23" s="628"/>
      <c r="D23" s="628"/>
      <c r="E23" s="628"/>
      <c r="F23" s="628"/>
      <c r="G23" s="628"/>
      <c r="H23" s="628"/>
      <c r="I23" s="628"/>
      <c r="J23" s="628"/>
      <c r="K23" s="628"/>
      <c r="L23" s="628"/>
      <c r="M23" s="628"/>
      <c r="N23" s="628"/>
      <c r="O23" s="628"/>
      <c r="P23" s="628"/>
      <c r="Q23" s="629"/>
      <c r="R23" s="630">
        <v>7879821</v>
      </c>
      <c r="S23" s="631"/>
      <c r="T23" s="631"/>
      <c r="U23" s="631"/>
      <c r="V23" s="631"/>
      <c r="W23" s="631"/>
      <c r="X23" s="631"/>
      <c r="Y23" s="632"/>
      <c r="Z23" s="633">
        <v>20.399999999999999</v>
      </c>
      <c r="AA23" s="633"/>
      <c r="AB23" s="633"/>
      <c r="AC23" s="633"/>
      <c r="AD23" s="634">
        <v>7021516</v>
      </c>
      <c r="AE23" s="634"/>
      <c r="AF23" s="634"/>
      <c r="AG23" s="634"/>
      <c r="AH23" s="634"/>
      <c r="AI23" s="634"/>
      <c r="AJ23" s="634"/>
      <c r="AK23" s="634"/>
      <c r="AL23" s="635">
        <v>38.6</v>
      </c>
      <c r="AM23" s="636"/>
      <c r="AN23" s="636"/>
      <c r="AO23" s="637"/>
      <c r="AP23" s="649" t="s">
        <v>278</v>
      </c>
      <c r="AQ23" s="650"/>
      <c r="AR23" s="650"/>
      <c r="AS23" s="650"/>
      <c r="AT23" s="650"/>
      <c r="AU23" s="650"/>
      <c r="AV23" s="650"/>
      <c r="AW23" s="650"/>
      <c r="AX23" s="650"/>
      <c r="AY23" s="650"/>
      <c r="AZ23" s="650"/>
      <c r="BA23" s="650"/>
      <c r="BB23" s="650"/>
      <c r="BC23" s="650"/>
      <c r="BD23" s="650"/>
      <c r="BE23" s="650"/>
      <c r="BF23" s="651"/>
      <c r="BG23" s="630">
        <v>464736</v>
      </c>
      <c r="BH23" s="631"/>
      <c r="BI23" s="631"/>
      <c r="BJ23" s="631"/>
      <c r="BK23" s="631"/>
      <c r="BL23" s="631"/>
      <c r="BM23" s="631"/>
      <c r="BN23" s="632"/>
      <c r="BO23" s="633">
        <v>5.3</v>
      </c>
      <c r="BP23" s="633"/>
      <c r="BQ23" s="633"/>
      <c r="BR23" s="633"/>
      <c r="BS23" s="634" t="s">
        <v>127</v>
      </c>
      <c r="BT23" s="634"/>
      <c r="BU23" s="634"/>
      <c r="BV23" s="634"/>
      <c r="BW23" s="634"/>
      <c r="BX23" s="634"/>
      <c r="BY23" s="634"/>
      <c r="BZ23" s="634"/>
      <c r="CA23" s="634"/>
      <c r="CB23" s="638"/>
      <c r="CD23" s="612" t="s">
        <v>218</v>
      </c>
      <c r="CE23" s="613"/>
      <c r="CF23" s="613"/>
      <c r="CG23" s="613"/>
      <c r="CH23" s="613"/>
      <c r="CI23" s="613"/>
      <c r="CJ23" s="613"/>
      <c r="CK23" s="613"/>
      <c r="CL23" s="613"/>
      <c r="CM23" s="613"/>
      <c r="CN23" s="613"/>
      <c r="CO23" s="613"/>
      <c r="CP23" s="613"/>
      <c r="CQ23" s="614"/>
      <c r="CR23" s="612" t="s">
        <v>279</v>
      </c>
      <c r="CS23" s="613"/>
      <c r="CT23" s="613"/>
      <c r="CU23" s="613"/>
      <c r="CV23" s="613"/>
      <c r="CW23" s="613"/>
      <c r="CX23" s="613"/>
      <c r="CY23" s="614"/>
      <c r="CZ23" s="612" t="s">
        <v>280</v>
      </c>
      <c r="DA23" s="613"/>
      <c r="DB23" s="613"/>
      <c r="DC23" s="614"/>
      <c r="DD23" s="612" t="s">
        <v>281</v>
      </c>
      <c r="DE23" s="613"/>
      <c r="DF23" s="613"/>
      <c r="DG23" s="613"/>
      <c r="DH23" s="613"/>
      <c r="DI23" s="613"/>
      <c r="DJ23" s="613"/>
      <c r="DK23" s="614"/>
      <c r="DL23" s="661" t="s">
        <v>282</v>
      </c>
      <c r="DM23" s="662"/>
      <c r="DN23" s="662"/>
      <c r="DO23" s="662"/>
      <c r="DP23" s="662"/>
      <c r="DQ23" s="662"/>
      <c r="DR23" s="662"/>
      <c r="DS23" s="662"/>
      <c r="DT23" s="662"/>
      <c r="DU23" s="662"/>
      <c r="DV23" s="663"/>
      <c r="DW23" s="612" t="s">
        <v>283</v>
      </c>
      <c r="DX23" s="613"/>
      <c r="DY23" s="613"/>
      <c r="DZ23" s="613"/>
      <c r="EA23" s="613"/>
      <c r="EB23" s="613"/>
      <c r="EC23" s="614"/>
    </row>
    <row r="24" spans="2:133" ht="11.25" customHeight="1" x14ac:dyDescent="0.15">
      <c r="B24" s="627" t="s">
        <v>284</v>
      </c>
      <c r="C24" s="628"/>
      <c r="D24" s="628"/>
      <c r="E24" s="628"/>
      <c r="F24" s="628"/>
      <c r="G24" s="628"/>
      <c r="H24" s="628"/>
      <c r="I24" s="628"/>
      <c r="J24" s="628"/>
      <c r="K24" s="628"/>
      <c r="L24" s="628"/>
      <c r="M24" s="628"/>
      <c r="N24" s="628"/>
      <c r="O24" s="628"/>
      <c r="P24" s="628"/>
      <c r="Q24" s="629"/>
      <c r="R24" s="630">
        <v>7021516</v>
      </c>
      <c r="S24" s="631"/>
      <c r="T24" s="631"/>
      <c r="U24" s="631"/>
      <c r="V24" s="631"/>
      <c r="W24" s="631"/>
      <c r="X24" s="631"/>
      <c r="Y24" s="632"/>
      <c r="Z24" s="633">
        <v>18.2</v>
      </c>
      <c r="AA24" s="633"/>
      <c r="AB24" s="633"/>
      <c r="AC24" s="633"/>
      <c r="AD24" s="634">
        <v>7021516</v>
      </c>
      <c r="AE24" s="634"/>
      <c r="AF24" s="634"/>
      <c r="AG24" s="634"/>
      <c r="AH24" s="634"/>
      <c r="AI24" s="634"/>
      <c r="AJ24" s="634"/>
      <c r="AK24" s="634"/>
      <c r="AL24" s="635">
        <v>38.6</v>
      </c>
      <c r="AM24" s="636"/>
      <c r="AN24" s="636"/>
      <c r="AO24" s="637"/>
      <c r="AP24" s="649" t="s">
        <v>285</v>
      </c>
      <c r="AQ24" s="650"/>
      <c r="AR24" s="650"/>
      <c r="AS24" s="650"/>
      <c r="AT24" s="650"/>
      <c r="AU24" s="650"/>
      <c r="AV24" s="650"/>
      <c r="AW24" s="650"/>
      <c r="AX24" s="650"/>
      <c r="AY24" s="650"/>
      <c r="AZ24" s="650"/>
      <c r="BA24" s="650"/>
      <c r="BB24" s="650"/>
      <c r="BC24" s="650"/>
      <c r="BD24" s="650"/>
      <c r="BE24" s="650"/>
      <c r="BF24" s="651"/>
      <c r="BG24" s="630" t="s">
        <v>127</v>
      </c>
      <c r="BH24" s="631"/>
      <c r="BI24" s="631"/>
      <c r="BJ24" s="631"/>
      <c r="BK24" s="631"/>
      <c r="BL24" s="631"/>
      <c r="BM24" s="631"/>
      <c r="BN24" s="632"/>
      <c r="BO24" s="633" t="s">
        <v>127</v>
      </c>
      <c r="BP24" s="633"/>
      <c r="BQ24" s="633"/>
      <c r="BR24" s="633"/>
      <c r="BS24" s="634" t="s">
        <v>127</v>
      </c>
      <c r="BT24" s="634"/>
      <c r="BU24" s="634"/>
      <c r="BV24" s="634"/>
      <c r="BW24" s="634"/>
      <c r="BX24" s="634"/>
      <c r="BY24" s="634"/>
      <c r="BZ24" s="634"/>
      <c r="CA24" s="634"/>
      <c r="CB24" s="638"/>
      <c r="CD24" s="641" t="s">
        <v>286</v>
      </c>
      <c r="CE24" s="642"/>
      <c r="CF24" s="642"/>
      <c r="CG24" s="642"/>
      <c r="CH24" s="642"/>
      <c r="CI24" s="642"/>
      <c r="CJ24" s="642"/>
      <c r="CK24" s="642"/>
      <c r="CL24" s="642"/>
      <c r="CM24" s="642"/>
      <c r="CN24" s="642"/>
      <c r="CO24" s="642"/>
      <c r="CP24" s="642"/>
      <c r="CQ24" s="643"/>
      <c r="CR24" s="619">
        <v>16381372</v>
      </c>
      <c r="CS24" s="620"/>
      <c r="CT24" s="620"/>
      <c r="CU24" s="620"/>
      <c r="CV24" s="620"/>
      <c r="CW24" s="620"/>
      <c r="CX24" s="620"/>
      <c r="CY24" s="621"/>
      <c r="CZ24" s="624">
        <v>44</v>
      </c>
      <c r="DA24" s="625"/>
      <c r="DB24" s="625"/>
      <c r="DC24" s="644"/>
      <c r="DD24" s="669">
        <v>10170376</v>
      </c>
      <c r="DE24" s="620"/>
      <c r="DF24" s="620"/>
      <c r="DG24" s="620"/>
      <c r="DH24" s="620"/>
      <c r="DI24" s="620"/>
      <c r="DJ24" s="620"/>
      <c r="DK24" s="621"/>
      <c r="DL24" s="669">
        <v>9980634</v>
      </c>
      <c r="DM24" s="620"/>
      <c r="DN24" s="620"/>
      <c r="DO24" s="620"/>
      <c r="DP24" s="620"/>
      <c r="DQ24" s="620"/>
      <c r="DR24" s="620"/>
      <c r="DS24" s="620"/>
      <c r="DT24" s="620"/>
      <c r="DU24" s="620"/>
      <c r="DV24" s="621"/>
      <c r="DW24" s="624">
        <v>51.6</v>
      </c>
      <c r="DX24" s="625"/>
      <c r="DY24" s="625"/>
      <c r="DZ24" s="625"/>
      <c r="EA24" s="625"/>
      <c r="EB24" s="625"/>
      <c r="EC24" s="626"/>
    </row>
    <row r="25" spans="2:133" ht="11.25" customHeight="1" x14ac:dyDescent="0.15">
      <c r="B25" s="627" t="s">
        <v>287</v>
      </c>
      <c r="C25" s="628"/>
      <c r="D25" s="628"/>
      <c r="E25" s="628"/>
      <c r="F25" s="628"/>
      <c r="G25" s="628"/>
      <c r="H25" s="628"/>
      <c r="I25" s="628"/>
      <c r="J25" s="628"/>
      <c r="K25" s="628"/>
      <c r="L25" s="628"/>
      <c r="M25" s="628"/>
      <c r="N25" s="628"/>
      <c r="O25" s="628"/>
      <c r="P25" s="628"/>
      <c r="Q25" s="629"/>
      <c r="R25" s="630">
        <v>858305</v>
      </c>
      <c r="S25" s="631"/>
      <c r="T25" s="631"/>
      <c r="U25" s="631"/>
      <c r="V25" s="631"/>
      <c r="W25" s="631"/>
      <c r="X25" s="631"/>
      <c r="Y25" s="632"/>
      <c r="Z25" s="633">
        <v>2.2000000000000002</v>
      </c>
      <c r="AA25" s="633"/>
      <c r="AB25" s="633"/>
      <c r="AC25" s="633"/>
      <c r="AD25" s="634" t="s">
        <v>127</v>
      </c>
      <c r="AE25" s="634"/>
      <c r="AF25" s="634"/>
      <c r="AG25" s="634"/>
      <c r="AH25" s="634"/>
      <c r="AI25" s="634"/>
      <c r="AJ25" s="634"/>
      <c r="AK25" s="634"/>
      <c r="AL25" s="635" t="s">
        <v>127</v>
      </c>
      <c r="AM25" s="636"/>
      <c r="AN25" s="636"/>
      <c r="AO25" s="637"/>
      <c r="AP25" s="649" t="s">
        <v>288</v>
      </c>
      <c r="AQ25" s="650"/>
      <c r="AR25" s="650"/>
      <c r="AS25" s="650"/>
      <c r="AT25" s="650"/>
      <c r="AU25" s="650"/>
      <c r="AV25" s="650"/>
      <c r="AW25" s="650"/>
      <c r="AX25" s="650"/>
      <c r="AY25" s="650"/>
      <c r="AZ25" s="650"/>
      <c r="BA25" s="650"/>
      <c r="BB25" s="650"/>
      <c r="BC25" s="650"/>
      <c r="BD25" s="650"/>
      <c r="BE25" s="650"/>
      <c r="BF25" s="651"/>
      <c r="BG25" s="630" t="s">
        <v>127</v>
      </c>
      <c r="BH25" s="631"/>
      <c r="BI25" s="631"/>
      <c r="BJ25" s="631"/>
      <c r="BK25" s="631"/>
      <c r="BL25" s="631"/>
      <c r="BM25" s="631"/>
      <c r="BN25" s="632"/>
      <c r="BO25" s="633" t="s">
        <v>127</v>
      </c>
      <c r="BP25" s="633"/>
      <c r="BQ25" s="633"/>
      <c r="BR25" s="633"/>
      <c r="BS25" s="634" t="s">
        <v>127</v>
      </c>
      <c r="BT25" s="634"/>
      <c r="BU25" s="634"/>
      <c r="BV25" s="634"/>
      <c r="BW25" s="634"/>
      <c r="BX25" s="634"/>
      <c r="BY25" s="634"/>
      <c r="BZ25" s="634"/>
      <c r="CA25" s="634"/>
      <c r="CB25" s="638"/>
      <c r="CD25" s="645" t="s">
        <v>289</v>
      </c>
      <c r="CE25" s="646"/>
      <c r="CF25" s="646"/>
      <c r="CG25" s="646"/>
      <c r="CH25" s="646"/>
      <c r="CI25" s="646"/>
      <c r="CJ25" s="646"/>
      <c r="CK25" s="646"/>
      <c r="CL25" s="646"/>
      <c r="CM25" s="646"/>
      <c r="CN25" s="646"/>
      <c r="CO25" s="646"/>
      <c r="CP25" s="646"/>
      <c r="CQ25" s="647"/>
      <c r="CR25" s="630">
        <v>4996462</v>
      </c>
      <c r="CS25" s="670"/>
      <c r="CT25" s="670"/>
      <c r="CU25" s="670"/>
      <c r="CV25" s="670"/>
      <c r="CW25" s="670"/>
      <c r="CX25" s="670"/>
      <c r="CY25" s="671"/>
      <c r="CZ25" s="635">
        <v>13.4</v>
      </c>
      <c r="DA25" s="664"/>
      <c r="DB25" s="664"/>
      <c r="DC25" s="672"/>
      <c r="DD25" s="639">
        <v>4735336</v>
      </c>
      <c r="DE25" s="670"/>
      <c r="DF25" s="670"/>
      <c r="DG25" s="670"/>
      <c r="DH25" s="670"/>
      <c r="DI25" s="670"/>
      <c r="DJ25" s="670"/>
      <c r="DK25" s="671"/>
      <c r="DL25" s="639">
        <v>4549421</v>
      </c>
      <c r="DM25" s="670"/>
      <c r="DN25" s="670"/>
      <c r="DO25" s="670"/>
      <c r="DP25" s="670"/>
      <c r="DQ25" s="670"/>
      <c r="DR25" s="670"/>
      <c r="DS25" s="670"/>
      <c r="DT25" s="670"/>
      <c r="DU25" s="670"/>
      <c r="DV25" s="671"/>
      <c r="DW25" s="635">
        <v>23.5</v>
      </c>
      <c r="DX25" s="664"/>
      <c r="DY25" s="664"/>
      <c r="DZ25" s="664"/>
      <c r="EA25" s="664"/>
      <c r="EB25" s="664"/>
      <c r="EC25" s="665"/>
    </row>
    <row r="26" spans="2:133" ht="11.25" customHeight="1" x14ac:dyDescent="0.15">
      <c r="B26" s="627" t="s">
        <v>290</v>
      </c>
      <c r="C26" s="628"/>
      <c r="D26" s="628"/>
      <c r="E26" s="628"/>
      <c r="F26" s="628"/>
      <c r="G26" s="628"/>
      <c r="H26" s="628"/>
      <c r="I26" s="628"/>
      <c r="J26" s="628"/>
      <c r="K26" s="628"/>
      <c r="L26" s="628"/>
      <c r="M26" s="628"/>
      <c r="N26" s="628"/>
      <c r="O26" s="628"/>
      <c r="P26" s="628"/>
      <c r="Q26" s="629"/>
      <c r="R26" s="630" t="s">
        <v>127</v>
      </c>
      <c r="S26" s="631"/>
      <c r="T26" s="631"/>
      <c r="U26" s="631"/>
      <c r="V26" s="631"/>
      <c r="W26" s="631"/>
      <c r="X26" s="631"/>
      <c r="Y26" s="632"/>
      <c r="Z26" s="633" t="s">
        <v>127</v>
      </c>
      <c r="AA26" s="633"/>
      <c r="AB26" s="633"/>
      <c r="AC26" s="633"/>
      <c r="AD26" s="634" t="s">
        <v>127</v>
      </c>
      <c r="AE26" s="634"/>
      <c r="AF26" s="634"/>
      <c r="AG26" s="634"/>
      <c r="AH26" s="634"/>
      <c r="AI26" s="634"/>
      <c r="AJ26" s="634"/>
      <c r="AK26" s="634"/>
      <c r="AL26" s="635" t="s">
        <v>127</v>
      </c>
      <c r="AM26" s="636"/>
      <c r="AN26" s="636"/>
      <c r="AO26" s="637"/>
      <c r="AP26" s="649" t="s">
        <v>291</v>
      </c>
      <c r="AQ26" s="673"/>
      <c r="AR26" s="673"/>
      <c r="AS26" s="673"/>
      <c r="AT26" s="673"/>
      <c r="AU26" s="673"/>
      <c r="AV26" s="673"/>
      <c r="AW26" s="673"/>
      <c r="AX26" s="673"/>
      <c r="AY26" s="673"/>
      <c r="AZ26" s="673"/>
      <c r="BA26" s="673"/>
      <c r="BB26" s="673"/>
      <c r="BC26" s="673"/>
      <c r="BD26" s="673"/>
      <c r="BE26" s="673"/>
      <c r="BF26" s="651"/>
      <c r="BG26" s="630" t="s">
        <v>127</v>
      </c>
      <c r="BH26" s="631"/>
      <c r="BI26" s="631"/>
      <c r="BJ26" s="631"/>
      <c r="BK26" s="631"/>
      <c r="BL26" s="631"/>
      <c r="BM26" s="631"/>
      <c r="BN26" s="632"/>
      <c r="BO26" s="633" t="s">
        <v>127</v>
      </c>
      <c r="BP26" s="633"/>
      <c r="BQ26" s="633"/>
      <c r="BR26" s="633"/>
      <c r="BS26" s="634" t="s">
        <v>127</v>
      </c>
      <c r="BT26" s="634"/>
      <c r="BU26" s="634"/>
      <c r="BV26" s="634"/>
      <c r="BW26" s="634"/>
      <c r="BX26" s="634"/>
      <c r="BY26" s="634"/>
      <c r="BZ26" s="634"/>
      <c r="CA26" s="634"/>
      <c r="CB26" s="638"/>
      <c r="CD26" s="645" t="s">
        <v>292</v>
      </c>
      <c r="CE26" s="646"/>
      <c r="CF26" s="646"/>
      <c r="CG26" s="646"/>
      <c r="CH26" s="646"/>
      <c r="CI26" s="646"/>
      <c r="CJ26" s="646"/>
      <c r="CK26" s="646"/>
      <c r="CL26" s="646"/>
      <c r="CM26" s="646"/>
      <c r="CN26" s="646"/>
      <c r="CO26" s="646"/>
      <c r="CP26" s="646"/>
      <c r="CQ26" s="647"/>
      <c r="CR26" s="630">
        <v>3279181</v>
      </c>
      <c r="CS26" s="631"/>
      <c r="CT26" s="631"/>
      <c r="CU26" s="631"/>
      <c r="CV26" s="631"/>
      <c r="CW26" s="631"/>
      <c r="CX26" s="631"/>
      <c r="CY26" s="632"/>
      <c r="CZ26" s="635">
        <v>8.8000000000000007</v>
      </c>
      <c r="DA26" s="664"/>
      <c r="DB26" s="664"/>
      <c r="DC26" s="672"/>
      <c r="DD26" s="639">
        <v>3086458</v>
      </c>
      <c r="DE26" s="631"/>
      <c r="DF26" s="631"/>
      <c r="DG26" s="631"/>
      <c r="DH26" s="631"/>
      <c r="DI26" s="631"/>
      <c r="DJ26" s="631"/>
      <c r="DK26" s="632"/>
      <c r="DL26" s="639" t="s">
        <v>127</v>
      </c>
      <c r="DM26" s="631"/>
      <c r="DN26" s="631"/>
      <c r="DO26" s="631"/>
      <c r="DP26" s="631"/>
      <c r="DQ26" s="631"/>
      <c r="DR26" s="631"/>
      <c r="DS26" s="631"/>
      <c r="DT26" s="631"/>
      <c r="DU26" s="631"/>
      <c r="DV26" s="632"/>
      <c r="DW26" s="635" t="s">
        <v>127</v>
      </c>
      <c r="DX26" s="664"/>
      <c r="DY26" s="664"/>
      <c r="DZ26" s="664"/>
      <c r="EA26" s="664"/>
      <c r="EB26" s="664"/>
      <c r="EC26" s="665"/>
    </row>
    <row r="27" spans="2:133" ht="11.25" customHeight="1" x14ac:dyDescent="0.15">
      <c r="B27" s="627" t="s">
        <v>293</v>
      </c>
      <c r="C27" s="628"/>
      <c r="D27" s="628"/>
      <c r="E27" s="628"/>
      <c r="F27" s="628"/>
      <c r="G27" s="628"/>
      <c r="H27" s="628"/>
      <c r="I27" s="628"/>
      <c r="J27" s="628"/>
      <c r="K27" s="628"/>
      <c r="L27" s="628"/>
      <c r="M27" s="628"/>
      <c r="N27" s="628"/>
      <c r="O27" s="628"/>
      <c r="P27" s="628"/>
      <c r="Q27" s="629"/>
      <c r="R27" s="630">
        <v>19525451</v>
      </c>
      <c r="S27" s="631"/>
      <c r="T27" s="631"/>
      <c r="U27" s="631"/>
      <c r="V27" s="631"/>
      <c r="W27" s="631"/>
      <c r="X27" s="631"/>
      <c r="Y27" s="632"/>
      <c r="Z27" s="633">
        <v>50.6</v>
      </c>
      <c r="AA27" s="633"/>
      <c r="AB27" s="633"/>
      <c r="AC27" s="633"/>
      <c r="AD27" s="634">
        <v>18151793</v>
      </c>
      <c r="AE27" s="634"/>
      <c r="AF27" s="634"/>
      <c r="AG27" s="634"/>
      <c r="AH27" s="634"/>
      <c r="AI27" s="634"/>
      <c r="AJ27" s="634"/>
      <c r="AK27" s="634"/>
      <c r="AL27" s="635">
        <v>99.800003051757813</v>
      </c>
      <c r="AM27" s="636"/>
      <c r="AN27" s="636"/>
      <c r="AO27" s="637"/>
      <c r="AP27" s="627" t="s">
        <v>294</v>
      </c>
      <c r="AQ27" s="628"/>
      <c r="AR27" s="628"/>
      <c r="AS27" s="628"/>
      <c r="AT27" s="628"/>
      <c r="AU27" s="628"/>
      <c r="AV27" s="628"/>
      <c r="AW27" s="628"/>
      <c r="AX27" s="628"/>
      <c r="AY27" s="628"/>
      <c r="AZ27" s="628"/>
      <c r="BA27" s="628"/>
      <c r="BB27" s="628"/>
      <c r="BC27" s="628"/>
      <c r="BD27" s="628"/>
      <c r="BE27" s="628"/>
      <c r="BF27" s="629"/>
      <c r="BG27" s="630">
        <v>8834800</v>
      </c>
      <c r="BH27" s="631"/>
      <c r="BI27" s="631"/>
      <c r="BJ27" s="631"/>
      <c r="BK27" s="631"/>
      <c r="BL27" s="631"/>
      <c r="BM27" s="631"/>
      <c r="BN27" s="632"/>
      <c r="BO27" s="633">
        <v>100</v>
      </c>
      <c r="BP27" s="633"/>
      <c r="BQ27" s="633"/>
      <c r="BR27" s="633"/>
      <c r="BS27" s="634">
        <v>117442</v>
      </c>
      <c r="BT27" s="634"/>
      <c r="BU27" s="634"/>
      <c r="BV27" s="634"/>
      <c r="BW27" s="634"/>
      <c r="BX27" s="634"/>
      <c r="BY27" s="634"/>
      <c r="BZ27" s="634"/>
      <c r="CA27" s="634"/>
      <c r="CB27" s="638"/>
      <c r="CD27" s="645" t="s">
        <v>295</v>
      </c>
      <c r="CE27" s="646"/>
      <c r="CF27" s="646"/>
      <c r="CG27" s="646"/>
      <c r="CH27" s="646"/>
      <c r="CI27" s="646"/>
      <c r="CJ27" s="646"/>
      <c r="CK27" s="646"/>
      <c r="CL27" s="646"/>
      <c r="CM27" s="646"/>
      <c r="CN27" s="646"/>
      <c r="CO27" s="646"/>
      <c r="CP27" s="646"/>
      <c r="CQ27" s="647"/>
      <c r="CR27" s="630">
        <v>7607361</v>
      </c>
      <c r="CS27" s="670"/>
      <c r="CT27" s="670"/>
      <c r="CU27" s="670"/>
      <c r="CV27" s="670"/>
      <c r="CW27" s="670"/>
      <c r="CX27" s="670"/>
      <c r="CY27" s="671"/>
      <c r="CZ27" s="635">
        <v>20.399999999999999</v>
      </c>
      <c r="DA27" s="664"/>
      <c r="DB27" s="664"/>
      <c r="DC27" s="672"/>
      <c r="DD27" s="639">
        <v>2155934</v>
      </c>
      <c r="DE27" s="670"/>
      <c r="DF27" s="670"/>
      <c r="DG27" s="670"/>
      <c r="DH27" s="670"/>
      <c r="DI27" s="670"/>
      <c r="DJ27" s="670"/>
      <c r="DK27" s="671"/>
      <c r="DL27" s="639">
        <v>2152107</v>
      </c>
      <c r="DM27" s="670"/>
      <c r="DN27" s="670"/>
      <c r="DO27" s="670"/>
      <c r="DP27" s="670"/>
      <c r="DQ27" s="670"/>
      <c r="DR27" s="670"/>
      <c r="DS27" s="670"/>
      <c r="DT27" s="670"/>
      <c r="DU27" s="670"/>
      <c r="DV27" s="671"/>
      <c r="DW27" s="635">
        <v>11.1</v>
      </c>
      <c r="DX27" s="664"/>
      <c r="DY27" s="664"/>
      <c r="DZ27" s="664"/>
      <c r="EA27" s="664"/>
      <c r="EB27" s="664"/>
      <c r="EC27" s="665"/>
    </row>
    <row r="28" spans="2:133" ht="11.25" customHeight="1" x14ac:dyDescent="0.15">
      <c r="B28" s="627" t="s">
        <v>296</v>
      </c>
      <c r="C28" s="628"/>
      <c r="D28" s="628"/>
      <c r="E28" s="628"/>
      <c r="F28" s="628"/>
      <c r="G28" s="628"/>
      <c r="H28" s="628"/>
      <c r="I28" s="628"/>
      <c r="J28" s="628"/>
      <c r="K28" s="628"/>
      <c r="L28" s="628"/>
      <c r="M28" s="628"/>
      <c r="N28" s="628"/>
      <c r="O28" s="628"/>
      <c r="P28" s="628"/>
      <c r="Q28" s="629"/>
      <c r="R28" s="630">
        <v>7457</v>
      </c>
      <c r="S28" s="631"/>
      <c r="T28" s="631"/>
      <c r="U28" s="631"/>
      <c r="V28" s="631"/>
      <c r="W28" s="631"/>
      <c r="X28" s="631"/>
      <c r="Y28" s="632"/>
      <c r="Z28" s="633">
        <v>0</v>
      </c>
      <c r="AA28" s="633"/>
      <c r="AB28" s="633"/>
      <c r="AC28" s="633"/>
      <c r="AD28" s="634">
        <v>7457</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297</v>
      </c>
      <c r="CE28" s="646"/>
      <c r="CF28" s="646"/>
      <c r="CG28" s="646"/>
      <c r="CH28" s="646"/>
      <c r="CI28" s="646"/>
      <c r="CJ28" s="646"/>
      <c r="CK28" s="646"/>
      <c r="CL28" s="646"/>
      <c r="CM28" s="646"/>
      <c r="CN28" s="646"/>
      <c r="CO28" s="646"/>
      <c r="CP28" s="646"/>
      <c r="CQ28" s="647"/>
      <c r="CR28" s="630">
        <v>3777549</v>
      </c>
      <c r="CS28" s="631"/>
      <c r="CT28" s="631"/>
      <c r="CU28" s="631"/>
      <c r="CV28" s="631"/>
      <c r="CW28" s="631"/>
      <c r="CX28" s="631"/>
      <c r="CY28" s="632"/>
      <c r="CZ28" s="635">
        <v>10.1</v>
      </c>
      <c r="DA28" s="664"/>
      <c r="DB28" s="664"/>
      <c r="DC28" s="672"/>
      <c r="DD28" s="639">
        <v>3279106</v>
      </c>
      <c r="DE28" s="631"/>
      <c r="DF28" s="631"/>
      <c r="DG28" s="631"/>
      <c r="DH28" s="631"/>
      <c r="DI28" s="631"/>
      <c r="DJ28" s="631"/>
      <c r="DK28" s="632"/>
      <c r="DL28" s="639">
        <v>3279106</v>
      </c>
      <c r="DM28" s="631"/>
      <c r="DN28" s="631"/>
      <c r="DO28" s="631"/>
      <c r="DP28" s="631"/>
      <c r="DQ28" s="631"/>
      <c r="DR28" s="631"/>
      <c r="DS28" s="631"/>
      <c r="DT28" s="631"/>
      <c r="DU28" s="631"/>
      <c r="DV28" s="632"/>
      <c r="DW28" s="635">
        <v>16.899999999999999</v>
      </c>
      <c r="DX28" s="664"/>
      <c r="DY28" s="664"/>
      <c r="DZ28" s="664"/>
      <c r="EA28" s="664"/>
      <c r="EB28" s="664"/>
      <c r="EC28" s="665"/>
    </row>
    <row r="29" spans="2:133" ht="11.25" customHeight="1" x14ac:dyDescent="0.15">
      <c r="B29" s="627" t="s">
        <v>298</v>
      </c>
      <c r="C29" s="628"/>
      <c r="D29" s="628"/>
      <c r="E29" s="628"/>
      <c r="F29" s="628"/>
      <c r="G29" s="628"/>
      <c r="H29" s="628"/>
      <c r="I29" s="628"/>
      <c r="J29" s="628"/>
      <c r="K29" s="628"/>
      <c r="L29" s="628"/>
      <c r="M29" s="628"/>
      <c r="N29" s="628"/>
      <c r="O29" s="628"/>
      <c r="P29" s="628"/>
      <c r="Q29" s="629"/>
      <c r="R29" s="630">
        <v>42800</v>
      </c>
      <c r="S29" s="631"/>
      <c r="T29" s="631"/>
      <c r="U29" s="631"/>
      <c r="V29" s="631"/>
      <c r="W29" s="631"/>
      <c r="X29" s="631"/>
      <c r="Y29" s="632"/>
      <c r="Z29" s="633">
        <v>0.1</v>
      </c>
      <c r="AA29" s="633"/>
      <c r="AB29" s="633"/>
      <c r="AC29" s="633"/>
      <c r="AD29" s="634" t="s">
        <v>127</v>
      </c>
      <c r="AE29" s="634"/>
      <c r="AF29" s="634"/>
      <c r="AG29" s="634"/>
      <c r="AH29" s="634"/>
      <c r="AI29" s="634"/>
      <c r="AJ29" s="634"/>
      <c r="AK29" s="634"/>
      <c r="AL29" s="635" t="s">
        <v>127</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299</v>
      </c>
      <c r="CE29" s="680"/>
      <c r="CF29" s="645" t="s">
        <v>69</v>
      </c>
      <c r="CG29" s="646"/>
      <c r="CH29" s="646"/>
      <c r="CI29" s="646"/>
      <c r="CJ29" s="646"/>
      <c r="CK29" s="646"/>
      <c r="CL29" s="646"/>
      <c r="CM29" s="646"/>
      <c r="CN29" s="646"/>
      <c r="CO29" s="646"/>
      <c r="CP29" s="646"/>
      <c r="CQ29" s="647"/>
      <c r="CR29" s="630">
        <v>3776644</v>
      </c>
      <c r="CS29" s="670"/>
      <c r="CT29" s="670"/>
      <c r="CU29" s="670"/>
      <c r="CV29" s="670"/>
      <c r="CW29" s="670"/>
      <c r="CX29" s="670"/>
      <c r="CY29" s="671"/>
      <c r="CZ29" s="635">
        <v>10.1</v>
      </c>
      <c r="DA29" s="664"/>
      <c r="DB29" s="664"/>
      <c r="DC29" s="672"/>
      <c r="DD29" s="639">
        <v>3278201</v>
      </c>
      <c r="DE29" s="670"/>
      <c r="DF29" s="670"/>
      <c r="DG29" s="670"/>
      <c r="DH29" s="670"/>
      <c r="DI29" s="670"/>
      <c r="DJ29" s="670"/>
      <c r="DK29" s="671"/>
      <c r="DL29" s="639">
        <v>3278201</v>
      </c>
      <c r="DM29" s="670"/>
      <c r="DN29" s="670"/>
      <c r="DO29" s="670"/>
      <c r="DP29" s="670"/>
      <c r="DQ29" s="670"/>
      <c r="DR29" s="670"/>
      <c r="DS29" s="670"/>
      <c r="DT29" s="670"/>
      <c r="DU29" s="670"/>
      <c r="DV29" s="671"/>
      <c r="DW29" s="635">
        <v>16.899999999999999</v>
      </c>
      <c r="DX29" s="664"/>
      <c r="DY29" s="664"/>
      <c r="DZ29" s="664"/>
      <c r="EA29" s="664"/>
      <c r="EB29" s="664"/>
      <c r="EC29" s="665"/>
    </row>
    <row r="30" spans="2:133" ht="11.25" customHeight="1" x14ac:dyDescent="0.15">
      <c r="B30" s="627" t="s">
        <v>300</v>
      </c>
      <c r="C30" s="628"/>
      <c r="D30" s="628"/>
      <c r="E30" s="628"/>
      <c r="F30" s="628"/>
      <c r="G30" s="628"/>
      <c r="H30" s="628"/>
      <c r="I30" s="628"/>
      <c r="J30" s="628"/>
      <c r="K30" s="628"/>
      <c r="L30" s="628"/>
      <c r="M30" s="628"/>
      <c r="N30" s="628"/>
      <c r="O30" s="628"/>
      <c r="P30" s="628"/>
      <c r="Q30" s="629"/>
      <c r="R30" s="630">
        <v>135402</v>
      </c>
      <c r="S30" s="631"/>
      <c r="T30" s="631"/>
      <c r="U30" s="631"/>
      <c r="V30" s="631"/>
      <c r="W30" s="631"/>
      <c r="X30" s="631"/>
      <c r="Y30" s="632"/>
      <c r="Z30" s="633">
        <v>0.4</v>
      </c>
      <c r="AA30" s="633"/>
      <c r="AB30" s="633"/>
      <c r="AC30" s="633"/>
      <c r="AD30" s="634">
        <v>31344</v>
      </c>
      <c r="AE30" s="634"/>
      <c r="AF30" s="634"/>
      <c r="AG30" s="634"/>
      <c r="AH30" s="634"/>
      <c r="AI30" s="634"/>
      <c r="AJ30" s="634"/>
      <c r="AK30" s="634"/>
      <c r="AL30" s="635">
        <v>0.2</v>
      </c>
      <c r="AM30" s="636"/>
      <c r="AN30" s="636"/>
      <c r="AO30" s="637"/>
      <c r="AP30" s="609" t="s">
        <v>218</v>
      </c>
      <c r="AQ30" s="610"/>
      <c r="AR30" s="610"/>
      <c r="AS30" s="610"/>
      <c r="AT30" s="610"/>
      <c r="AU30" s="610"/>
      <c r="AV30" s="610"/>
      <c r="AW30" s="610"/>
      <c r="AX30" s="610"/>
      <c r="AY30" s="610"/>
      <c r="AZ30" s="610"/>
      <c r="BA30" s="610"/>
      <c r="BB30" s="610"/>
      <c r="BC30" s="610"/>
      <c r="BD30" s="610"/>
      <c r="BE30" s="610"/>
      <c r="BF30" s="611"/>
      <c r="BG30" s="609" t="s">
        <v>301</v>
      </c>
      <c r="BH30" s="677"/>
      <c r="BI30" s="677"/>
      <c r="BJ30" s="677"/>
      <c r="BK30" s="677"/>
      <c r="BL30" s="677"/>
      <c r="BM30" s="677"/>
      <c r="BN30" s="677"/>
      <c r="BO30" s="677"/>
      <c r="BP30" s="677"/>
      <c r="BQ30" s="678"/>
      <c r="BR30" s="609" t="s">
        <v>302</v>
      </c>
      <c r="BS30" s="677"/>
      <c r="BT30" s="677"/>
      <c r="BU30" s="677"/>
      <c r="BV30" s="677"/>
      <c r="BW30" s="677"/>
      <c r="BX30" s="677"/>
      <c r="BY30" s="677"/>
      <c r="BZ30" s="677"/>
      <c r="CA30" s="677"/>
      <c r="CB30" s="678"/>
      <c r="CD30" s="681"/>
      <c r="CE30" s="682"/>
      <c r="CF30" s="645" t="s">
        <v>303</v>
      </c>
      <c r="CG30" s="646"/>
      <c r="CH30" s="646"/>
      <c r="CI30" s="646"/>
      <c r="CJ30" s="646"/>
      <c r="CK30" s="646"/>
      <c r="CL30" s="646"/>
      <c r="CM30" s="646"/>
      <c r="CN30" s="646"/>
      <c r="CO30" s="646"/>
      <c r="CP30" s="646"/>
      <c r="CQ30" s="647"/>
      <c r="CR30" s="630">
        <v>3630781</v>
      </c>
      <c r="CS30" s="631"/>
      <c r="CT30" s="631"/>
      <c r="CU30" s="631"/>
      <c r="CV30" s="631"/>
      <c r="CW30" s="631"/>
      <c r="CX30" s="631"/>
      <c r="CY30" s="632"/>
      <c r="CZ30" s="635">
        <v>9.6999999999999993</v>
      </c>
      <c r="DA30" s="664"/>
      <c r="DB30" s="664"/>
      <c r="DC30" s="672"/>
      <c r="DD30" s="639">
        <v>3136876</v>
      </c>
      <c r="DE30" s="631"/>
      <c r="DF30" s="631"/>
      <c r="DG30" s="631"/>
      <c r="DH30" s="631"/>
      <c r="DI30" s="631"/>
      <c r="DJ30" s="631"/>
      <c r="DK30" s="632"/>
      <c r="DL30" s="639">
        <v>3136876</v>
      </c>
      <c r="DM30" s="631"/>
      <c r="DN30" s="631"/>
      <c r="DO30" s="631"/>
      <c r="DP30" s="631"/>
      <c r="DQ30" s="631"/>
      <c r="DR30" s="631"/>
      <c r="DS30" s="631"/>
      <c r="DT30" s="631"/>
      <c r="DU30" s="631"/>
      <c r="DV30" s="632"/>
      <c r="DW30" s="635">
        <v>16.2</v>
      </c>
      <c r="DX30" s="664"/>
      <c r="DY30" s="664"/>
      <c r="DZ30" s="664"/>
      <c r="EA30" s="664"/>
      <c r="EB30" s="664"/>
      <c r="EC30" s="665"/>
    </row>
    <row r="31" spans="2:133" ht="11.25" customHeight="1" x14ac:dyDescent="0.15">
      <c r="B31" s="627" t="s">
        <v>304</v>
      </c>
      <c r="C31" s="628"/>
      <c r="D31" s="628"/>
      <c r="E31" s="628"/>
      <c r="F31" s="628"/>
      <c r="G31" s="628"/>
      <c r="H31" s="628"/>
      <c r="I31" s="628"/>
      <c r="J31" s="628"/>
      <c r="K31" s="628"/>
      <c r="L31" s="628"/>
      <c r="M31" s="628"/>
      <c r="N31" s="628"/>
      <c r="O31" s="628"/>
      <c r="P31" s="628"/>
      <c r="Q31" s="629"/>
      <c r="R31" s="630">
        <v>229130</v>
      </c>
      <c r="S31" s="631"/>
      <c r="T31" s="631"/>
      <c r="U31" s="631"/>
      <c r="V31" s="631"/>
      <c r="W31" s="631"/>
      <c r="X31" s="631"/>
      <c r="Y31" s="632"/>
      <c r="Z31" s="633">
        <v>0.6</v>
      </c>
      <c r="AA31" s="633"/>
      <c r="AB31" s="633"/>
      <c r="AC31" s="633"/>
      <c r="AD31" s="634">
        <v>294</v>
      </c>
      <c r="AE31" s="634"/>
      <c r="AF31" s="634"/>
      <c r="AG31" s="634"/>
      <c r="AH31" s="634"/>
      <c r="AI31" s="634"/>
      <c r="AJ31" s="634"/>
      <c r="AK31" s="634"/>
      <c r="AL31" s="635">
        <v>0</v>
      </c>
      <c r="AM31" s="636"/>
      <c r="AN31" s="636"/>
      <c r="AO31" s="637"/>
      <c r="AP31" s="690" t="s">
        <v>305</v>
      </c>
      <c r="AQ31" s="691"/>
      <c r="AR31" s="691"/>
      <c r="AS31" s="691"/>
      <c r="AT31" s="696" t="s">
        <v>306</v>
      </c>
      <c r="AU31" s="367"/>
      <c r="AV31" s="367"/>
      <c r="AW31" s="367"/>
      <c r="AX31" s="616" t="s">
        <v>184</v>
      </c>
      <c r="AY31" s="617"/>
      <c r="AZ31" s="617"/>
      <c r="BA31" s="617"/>
      <c r="BB31" s="617"/>
      <c r="BC31" s="617"/>
      <c r="BD31" s="617"/>
      <c r="BE31" s="617"/>
      <c r="BF31" s="618"/>
      <c r="BG31" s="689">
        <v>98.1</v>
      </c>
      <c r="BH31" s="685"/>
      <c r="BI31" s="685"/>
      <c r="BJ31" s="685"/>
      <c r="BK31" s="685"/>
      <c r="BL31" s="685"/>
      <c r="BM31" s="625">
        <v>83</v>
      </c>
      <c r="BN31" s="685"/>
      <c r="BO31" s="685"/>
      <c r="BP31" s="685"/>
      <c r="BQ31" s="686"/>
      <c r="BR31" s="689">
        <v>95.1</v>
      </c>
      <c r="BS31" s="685"/>
      <c r="BT31" s="685"/>
      <c r="BU31" s="685"/>
      <c r="BV31" s="685"/>
      <c r="BW31" s="685"/>
      <c r="BX31" s="625">
        <v>78.900000000000006</v>
      </c>
      <c r="BY31" s="685"/>
      <c r="BZ31" s="685"/>
      <c r="CA31" s="685"/>
      <c r="CB31" s="686"/>
      <c r="CD31" s="681"/>
      <c r="CE31" s="682"/>
      <c r="CF31" s="645" t="s">
        <v>307</v>
      </c>
      <c r="CG31" s="646"/>
      <c r="CH31" s="646"/>
      <c r="CI31" s="646"/>
      <c r="CJ31" s="646"/>
      <c r="CK31" s="646"/>
      <c r="CL31" s="646"/>
      <c r="CM31" s="646"/>
      <c r="CN31" s="646"/>
      <c r="CO31" s="646"/>
      <c r="CP31" s="646"/>
      <c r="CQ31" s="647"/>
      <c r="CR31" s="630">
        <v>145863</v>
      </c>
      <c r="CS31" s="670"/>
      <c r="CT31" s="670"/>
      <c r="CU31" s="670"/>
      <c r="CV31" s="670"/>
      <c r="CW31" s="670"/>
      <c r="CX31" s="670"/>
      <c r="CY31" s="671"/>
      <c r="CZ31" s="635">
        <v>0.4</v>
      </c>
      <c r="DA31" s="664"/>
      <c r="DB31" s="664"/>
      <c r="DC31" s="672"/>
      <c r="DD31" s="639">
        <v>141325</v>
      </c>
      <c r="DE31" s="670"/>
      <c r="DF31" s="670"/>
      <c r="DG31" s="670"/>
      <c r="DH31" s="670"/>
      <c r="DI31" s="670"/>
      <c r="DJ31" s="670"/>
      <c r="DK31" s="671"/>
      <c r="DL31" s="639">
        <v>141325</v>
      </c>
      <c r="DM31" s="670"/>
      <c r="DN31" s="670"/>
      <c r="DO31" s="670"/>
      <c r="DP31" s="670"/>
      <c r="DQ31" s="670"/>
      <c r="DR31" s="670"/>
      <c r="DS31" s="670"/>
      <c r="DT31" s="670"/>
      <c r="DU31" s="670"/>
      <c r="DV31" s="671"/>
      <c r="DW31" s="635">
        <v>0.7</v>
      </c>
      <c r="DX31" s="664"/>
      <c r="DY31" s="664"/>
      <c r="DZ31" s="664"/>
      <c r="EA31" s="664"/>
      <c r="EB31" s="664"/>
      <c r="EC31" s="665"/>
    </row>
    <row r="32" spans="2:133" ht="11.25" customHeight="1" x14ac:dyDescent="0.15">
      <c r="B32" s="627" t="s">
        <v>308</v>
      </c>
      <c r="C32" s="628"/>
      <c r="D32" s="628"/>
      <c r="E32" s="628"/>
      <c r="F32" s="628"/>
      <c r="G32" s="628"/>
      <c r="H32" s="628"/>
      <c r="I32" s="628"/>
      <c r="J32" s="628"/>
      <c r="K32" s="628"/>
      <c r="L32" s="628"/>
      <c r="M32" s="628"/>
      <c r="N32" s="628"/>
      <c r="O32" s="628"/>
      <c r="P32" s="628"/>
      <c r="Q32" s="629"/>
      <c r="R32" s="630">
        <v>8595183</v>
      </c>
      <c r="S32" s="631"/>
      <c r="T32" s="631"/>
      <c r="U32" s="631"/>
      <c r="V32" s="631"/>
      <c r="W32" s="631"/>
      <c r="X32" s="631"/>
      <c r="Y32" s="632"/>
      <c r="Z32" s="633">
        <v>22.3</v>
      </c>
      <c r="AA32" s="633"/>
      <c r="AB32" s="633"/>
      <c r="AC32" s="633"/>
      <c r="AD32" s="634" t="s">
        <v>127</v>
      </c>
      <c r="AE32" s="634"/>
      <c r="AF32" s="634"/>
      <c r="AG32" s="634"/>
      <c r="AH32" s="634"/>
      <c r="AI32" s="634"/>
      <c r="AJ32" s="634"/>
      <c r="AK32" s="634"/>
      <c r="AL32" s="635" t="s">
        <v>127</v>
      </c>
      <c r="AM32" s="636"/>
      <c r="AN32" s="636"/>
      <c r="AO32" s="637"/>
      <c r="AP32" s="692"/>
      <c r="AQ32" s="693"/>
      <c r="AR32" s="693"/>
      <c r="AS32" s="693"/>
      <c r="AT32" s="697"/>
      <c r="AU32" s="363" t="s">
        <v>309</v>
      </c>
      <c r="AV32" s="363"/>
      <c r="AW32" s="363"/>
      <c r="AX32" s="627" t="s">
        <v>310</v>
      </c>
      <c r="AY32" s="628"/>
      <c r="AZ32" s="628"/>
      <c r="BA32" s="628"/>
      <c r="BB32" s="628"/>
      <c r="BC32" s="628"/>
      <c r="BD32" s="628"/>
      <c r="BE32" s="628"/>
      <c r="BF32" s="629"/>
      <c r="BG32" s="699">
        <v>98.7</v>
      </c>
      <c r="BH32" s="670"/>
      <c r="BI32" s="670"/>
      <c r="BJ32" s="670"/>
      <c r="BK32" s="670"/>
      <c r="BL32" s="670"/>
      <c r="BM32" s="636">
        <v>91.2</v>
      </c>
      <c r="BN32" s="687"/>
      <c r="BO32" s="687"/>
      <c r="BP32" s="687"/>
      <c r="BQ32" s="688"/>
      <c r="BR32" s="699">
        <v>98.2</v>
      </c>
      <c r="BS32" s="670"/>
      <c r="BT32" s="670"/>
      <c r="BU32" s="670"/>
      <c r="BV32" s="670"/>
      <c r="BW32" s="670"/>
      <c r="BX32" s="636">
        <v>90.6</v>
      </c>
      <c r="BY32" s="687"/>
      <c r="BZ32" s="687"/>
      <c r="CA32" s="687"/>
      <c r="CB32" s="688"/>
      <c r="CD32" s="683"/>
      <c r="CE32" s="684"/>
      <c r="CF32" s="645" t="s">
        <v>311</v>
      </c>
      <c r="CG32" s="646"/>
      <c r="CH32" s="646"/>
      <c r="CI32" s="646"/>
      <c r="CJ32" s="646"/>
      <c r="CK32" s="646"/>
      <c r="CL32" s="646"/>
      <c r="CM32" s="646"/>
      <c r="CN32" s="646"/>
      <c r="CO32" s="646"/>
      <c r="CP32" s="646"/>
      <c r="CQ32" s="647"/>
      <c r="CR32" s="630">
        <v>905</v>
      </c>
      <c r="CS32" s="631"/>
      <c r="CT32" s="631"/>
      <c r="CU32" s="631"/>
      <c r="CV32" s="631"/>
      <c r="CW32" s="631"/>
      <c r="CX32" s="631"/>
      <c r="CY32" s="632"/>
      <c r="CZ32" s="635">
        <v>0</v>
      </c>
      <c r="DA32" s="664"/>
      <c r="DB32" s="664"/>
      <c r="DC32" s="672"/>
      <c r="DD32" s="639">
        <v>905</v>
      </c>
      <c r="DE32" s="631"/>
      <c r="DF32" s="631"/>
      <c r="DG32" s="631"/>
      <c r="DH32" s="631"/>
      <c r="DI32" s="631"/>
      <c r="DJ32" s="631"/>
      <c r="DK32" s="632"/>
      <c r="DL32" s="639">
        <v>905</v>
      </c>
      <c r="DM32" s="631"/>
      <c r="DN32" s="631"/>
      <c r="DO32" s="631"/>
      <c r="DP32" s="631"/>
      <c r="DQ32" s="631"/>
      <c r="DR32" s="631"/>
      <c r="DS32" s="631"/>
      <c r="DT32" s="631"/>
      <c r="DU32" s="631"/>
      <c r="DV32" s="632"/>
      <c r="DW32" s="635">
        <v>0</v>
      </c>
      <c r="DX32" s="664"/>
      <c r="DY32" s="664"/>
      <c r="DZ32" s="664"/>
      <c r="EA32" s="664"/>
      <c r="EB32" s="664"/>
      <c r="EC32" s="665"/>
    </row>
    <row r="33" spans="2:133" ht="11.25" customHeight="1" x14ac:dyDescent="0.15">
      <c r="B33" s="666" t="s">
        <v>312</v>
      </c>
      <c r="C33" s="667"/>
      <c r="D33" s="667"/>
      <c r="E33" s="667"/>
      <c r="F33" s="667"/>
      <c r="G33" s="667"/>
      <c r="H33" s="667"/>
      <c r="I33" s="667"/>
      <c r="J33" s="667"/>
      <c r="K33" s="667"/>
      <c r="L33" s="667"/>
      <c r="M33" s="667"/>
      <c r="N33" s="667"/>
      <c r="O33" s="667"/>
      <c r="P33" s="667"/>
      <c r="Q33" s="668"/>
      <c r="R33" s="630" t="s">
        <v>127</v>
      </c>
      <c r="S33" s="631"/>
      <c r="T33" s="631"/>
      <c r="U33" s="631"/>
      <c r="V33" s="631"/>
      <c r="W33" s="631"/>
      <c r="X33" s="631"/>
      <c r="Y33" s="632"/>
      <c r="Z33" s="633" t="s">
        <v>127</v>
      </c>
      <c r="AA33" s="633"/>
      <c r="AB33" s="633"/>
      <c r="AC33" s="633"/>
      <c r="AD33" s="634" t="s">
        <v>127</v>
      </c>
      <c r="AE33" s="634"/>
      <c r="AF33" s="634"/>
      <c r="AG33" s="634"/>
      <c r="AH33" s="634"/>
      <c r="AI33" s="634"/>
      <c r="AJ33" s="634"/>
      <c r="AK33" s="634"/>
      <c r="AL33" s="635" t="s">
        <v>127</v>
      </c>
      <c r="AM33" s="636"/>
      <c r="AN33" s="636"/>
      <c r="AO33" s="637"/>
      <c r="AP33" s="694"/>
      <c r="AQ33" s="695"/>
      <c r="AR33" s="695"/>
      <c r="AS33" s="695"/>
      <c r="AT33" s="698"/>
      <c r="AU33" s="361"/>
      <c r="AV33" s="361"/>
      <c r="AW33" s="361"/>
      <c r="AX33" s="674" t="s">
        <v>313</v>
      </c>
      <c r="AY33" s="675"/>
      <c r="AZ33" s="675"/>
      <c r="BA33" s="675"/>
      <c r="BB33" s="675"/>
      <c r="BC33" s="675"/>
      <c r="BD33" s="675"/>
      <c r="BE33" s="675"/>
      <c r="BF33" s="676"/>
      <c r="BG33" s="700">
        <v>97.4</v>
      </c>
      <c r="BH33" s="701"/>
      <c r="BI33" s="701"/>
      <c r="BJ33" s="701"/>
      <c r="BK33" s="701"/>
      <c r="BL33" s="701"/>
      <c r="BM33" s="702">
        <v>75.599999999999994</v>
      </c>
      <c r="BN33" s="701"/>
      <c r="BO33" s="701"/>
      <c r="BP33" s="701"/>
      <c r="BQ33" s="703"/>
      <c r="BR33" s="700">
        <v>92.1</v>
      </c>
      <c r="BS33" s="701"/>
      <c r="BT33" s="701"/>
      <c r="BU33" s="701"/>
      <c r="BV33" s="701"/>
      <c r="BW33" s="701"/>
      <c r="BX33" s="702">
        <v>69.5</v>
      </c>
      <c r="BY33" s="701"/>
      <c r="BZ33" s="701"/>
      <c r="CA33" s="701"/>
      <c r="CB33" s="703"/>
      <c r="CD33" s="645" t="s">
        <v>314</v>
      </c>
      <c r="CE33" s="646"/>
      <c r="CF33" s="646"/>
      <c r="CG33" s="646"/>
      <c r="CH33" s="646"/>
      <c r="CI33" s="646"/>
      <c r="CJ33" s="646"/>
      <c r="CK33" s="646"/>
      <c r="CL33" s="646"/>
      <c r="CM33" s="646"/>
      <c r="CN33" s="646"/>
      <c r="CO33" s="646"/>
      <c r="CP33" s="646"/>
      <c r="CQ33" s="647"/>
      <c r="CR33" s="630">
        <v>15643807</v>
      </c>
      <c r="CS33" s="670"/>
      <c r="CT33" s="670"/>
      <c r="CU33" s="670"/>
      <c r="CV33" s="670"/>
      <c r="CW33" s="670"/>
      <c r="CX33" s="670"/>
      <c r="CY33" s="671"/>
      <c r="CZ33" s="635">
        <v>42</v>
      </c>
      <c r="DA33" s="664"/>
      <c r="DB33" s="664"/>
      <c r="DC33" s="672"/>
      <c r="DD33" s="639">
        <v>11468665</v>
      </c>
      <c r="DE33" s="670"/>
      <c r="DF33" s="670"/>
      <c r="DG33" s="670"/>
      <c r="DH33" s="670"/>
      <c r="DI33" s="670"/>
      <c r="DJ33" s="670"/>
      <c r="DK33" s="671"/>
      <c r="DL33" s="639">
        <v>7287570</v>
      </c>
      <c r="DM33" s="670"/>
      <c r="DN33" s="670"/>
      <c r="DO33" s="670"/>
      <c r="DP33" s="670"/>
      <c r="DQ33" s="670"/>
      <c r="DR33" s="670"/>
      <c r="DS33" s="670"/>
      <c r="DT33" s="670"/>
      <c r="DU33" s="670"/>
      <c r="DV33" s="671"/>
      <c r="DW33" s="635">
        <v>37.700000000000003</v>
      </c>
      <c r="DX33" s="664"/>
      <c r="DY33" s="664"/>
      <c r="DZ33" s="664"/>
      <c r="EA33" s="664"/>
      <c r="EB33" s="664"/>
      <c r="EC33" s="665"/>
    </row>
    <row r="34" spans="2:133" ht="11.25" customHeight="1" x14ac:dyDescent="0.15">
      <c r="B34" s="627" t="s">
        <v>315</v>
      </c>
      <c r="C34" s="628"/>
      <c r="D34" s="628"/>
      <c r="E34" s="628"/>
      <c r="F34" s="628"/>
      <c r="G34" s="628"/>
      <c r="H34" s="628"/>
      <c r="I34" s="628"/>
      <c r="J34" s="628"/>
      <c r="K34" s="628"/>
      <c r="L34" s="628"/>
      <c r="M34" s="628"/>
      <c r="N34" s="628"/>
      <c r="O34" s="628"/>
      <c r="P34" s="628"/>
      <c r="Q34" s="629"/>
      <c r="R34" s="630">
        <v>1975916</v>
      </c>
      <c r="S34" s="631"/>
      <c r="T34" s="631"/>
      <c r="U34" s="631"/>
      <c r="V34" s="631"/>
      <c r="W34" s="631"/>
      <c r="X34" s="631"/>
      <c r="Y34" s="632"/>
      <c r="Z34" s="633">
        <v>5.0999999999999996</v>
      </c>
      <c r="AA34" s="633"/>
      <c r="AB34" s="633"/>
      <c r="AC34" s="633"/>
      <c r="AD34" s="634" t="s">
        <v>127</v>
      </c>
      <c r="AE34" s="634"/>
      <c r="AF34" s="634"/>
      <c r="AG34" s="634"/>
      <c r="AH34" s="634"/>
      <c r="AI34" s="634"/>
      <c r="AJ34" s="634"/>
      <c r="AK34" s="634"/>
      <c r="AL34" s="635" t="s">
        <v>127</v>
      </c>
      <c r="AM34" s="636"/>
      <c r="AN34" s="636"/>
      <c r="AO34" s="637"/>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316</v>
      </c>
      <c r="CE34" s="646"/>
      <c r="CF34" s="646"/>
      <c r="CG34" s="646"/>
      <c r="CH34" s="646"/>
      <c r="CI34" s="646"/>
      <c r="CJ34" s="646"/>
      <c r="CK34" s="646"/>
      <c r="CL34" s="646"/>
      <c r="CM34" s="646"/>
      <c r="CN34" s="646"/>
      <c r="CO34" s="646"/>
      <c r="CP34" s="646"/>
      <c r="CQ34" s="647"/>
      <c r="CR34" s="630">
        <v>5727889</v>
      </c>
      <c r="CS34" s="631"/>
      <c r="CT34" s="631"/>
      <c r="CU34" s="631"/>
      <c r="CV34" s="631"/>
      <c r="CW34" s="631"/>
      <c r="CX34" s="631"/>
      <c r="CY34" s="632"/>
      <c r="CZ34" s="635">
        <v>15.4</v>
      </c>
      <c r="DA34" s="664"/>
      <c r="DB34" s="664"/>
      <c r="DC34" s="672"/>
      <c r="DD34" s="639">
        <v>4063097</v>
      </c>
      <c r="DE34" s="631"/>
      <c r="DF34" s="631"/>
      <c r="DG34" s="631"/>
      <c r="DH34" s="631"/>
      <c r="DI34" s="631"/>
      <c r="DJ34" s="631"/>
      <c r="DK34" s="632"/>
      <c r="DL34" s="639">
        <v>2947570</v>
      </c>
      <c r="DM34" s="631"/>
      <c r="DN34" s="631"/>
      <c r="DO34" s="631"/>
      <c r="DP34" s="631"/>
      <c r="DQ34" s="631"/>
      <c r="DR34" s="631"/>
      <c r="DS34" s="631"/>
      <c r="DT34" s="631"/>
      <c r="DU34" s="631"/>
      <c r="DV34" s="632"/>
      <c r="DW34" s="635">
        <v>15.2</v>
      </c>
      <c r="DX34" s="664"/>
      <c r="DY34" s="664"/>
      <c r="DZ34" s="664"/>
      <c r="EA34" s="664"/>
      <c r="EB34" s="664"/>
      <c r="EC34" s="665"/>
    </row>
    <row r="35" spans="2:133" ht="11.25" customHeight="1" x14ac:dyDescent="0.15">
      <c r="B35" s="627" t="s">
        <v>317</v>
      </c>
      <c r="C35" s="628"/>
      <c r="D35" s="628"/>
      <c r="E35" s="628"/>
      <c r="F35" s="628"/>
      <c r="G35" s="628"/>
      <c r="H35" s="628"/>
      <c r="I35" s="628"/>
      <c r="J35" s="628"/>
      <c r="K35" s="628"/>
      <c r="L35" s="628"/>
      <c r="M35" s="628"/>
      <c r="N35" s="628"/>
      <c r="O35" s="628"/>
      <c r="P35" s="628"/>
      <c r="Q35" s="629"/>
      <c r="R35" s="630">
        <v>41351</v>
      </c>
      <c r="S35" s="631"/>
      <c r="T35" s="631"/>
      <c r="U35" s="631"/>
      <c r="V35" s="631"/>
      <c r="W35" s="631"/>
      <c r="X35" s="631"/>
      <c r="Y35" s="632"/>
      <c r="Z35" s="633">
        <v>0.1</v>
      </c>
      <c r="AA35" s="633"/>
      <c r="AB35" s="633"/>
      <c r="AC35" s="633"/>
      <c r="AD35" s="634" t="s">
        <v>127</v>
      </c>
      <c r="AE35" s="634"/>
      <c r="AF35" s="634"/>
      <c r="AG35" s="634"/>
      <c r="AH35" s="634"/>
      <c r="AI35" s="634"/>
      <c r="AJ35" s="634"/>
      <c r="AK35" s="634"/>
      <c r="AL35" s="635" t="s">
        <v>127</v>
      </c>
      <c r="AM35" s="636"/>
      <c r="AN35" s="636"/>
      <c r="AO35" s="637"/>
      <c r="AP35" s="218"/>
      <c r="AQ35" s="609" t="s">
        <v>318</v>
      </c>
      <c r="AR35" s="610"/>
      <c r="AS35" s="610"/>
      <c r="AT35" s="610"/>
      <c r="AU35" s="610"/>
      <c r="AV35" s="610"/>
      <c r="AW35" s="610"/>
      <c r="AX35" s="610"/>
      <c r="AY35" s="610"/>
      <c r="AZ35" s="610"/>
      <c r="BA35" s="610"/>
      <c r="BB35" s="610"/>
      <c r="BC35" s="610"/>
      <c r="BD35" s="610"/>
      <c r="BE35" s="610"/>
      <c r="BF35" s="611"/>
      <c r="BG35" s="609" t="s">
        <v>319</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320</v>
      </c>
      <c r="CE35" s="646"/>
      <c r="CF35" s="646"/>
      <c r="CG35" s="646"/>
      <c r="CH35" s="646"/>
      <c r="CI35" s="646"/>
      <c r="CJ35" s="646"/>
      <c r="CK35" s="646"/>
      <c r="CL35" s="646"/>
      <c r="CM35" s="646"/>
      <c r="CN35" s="646"/>
      <c r="CO35" s="646"/>
      <c r="CP35" s="646"/>
      <c r="CQ35" s="647"/>
      <c r="CR35" s="630">
        <v>561847</v>
      </c>
      <c r="CS35" s="670"/>
      <c r="CT35" s="670"/>
      <c r="CU35" s="670"/>
      <c r="CV35" s="670"/>
      <c r="CW35" s="670"/>
      <c r="CX35" s="670"/>
      <c r="CY35" s="671"/>
      <c r="CZ35" s="635">
        <v>1.5</v>
      </c>
      <c r="DA35" s="664"/>
      <c r="DB35" s="664"/>
      <c r="DC35" s="672"/>
      <c r="DD35" s="639">
        <v>405012</v>
      </c>
      <c r="DE35" s="670"/>
      <c r="DF35" s="670"/>
      <c r="DG35" s="670"/>
      <c r="DH35" s="670"/>
      <c r="DI35" s="670"/>
      <c r="DJ35" s="670"/>
      <c r="DK35" s="671"/>
      <c r="DL35" s="639">
        <v>405012</v>
      </c>
      <c r="DM35" s="670"/>
      <c r="DN35" s="670"/>
      <c r="DO35" s="670"/>
      <c r="DP35" s="670"/>
      <c r="DQ35" s="670"/>
      <c r="DR35" s="670"/>
      <c r="DS35" s="670"/>
      <c r="DT35" s="670"/>
      <c r="DU35" s="670"/>
      <c r="DV35" s="671"/>
      <c r="DW35" s="635">
        <v>2.1</v>
      </c>
      <c r="DX35" s="664"/>
      <c r="DY35" s="664"/>
      <c r="DZ35" s="664"/>
      <c r="EA35" s="664"/>
      <c r="EB35" s="664"/>
      <c r="EC35" s="665"/>
    </row>
    <row r="36" spans="2:133" ht="11.25" customHeight="1" x14ac:dyDescent="0.15">
      <c r="B36" s="627" t="s">
        <v>321</v>
      </c>
      <c r="C36" s="628"/>
      <c r="D36" s="628"/>
      <c r="E36" s="628"/>
      <c r="F36" s="628"/>
      <c r="G36" s="628"/>
      <c r="H36" s="628"/>
      <c r="I36" s="628"/>
      <c r="J36" s="628"/>
      <c r="K36" s="628"/>
      <c r="L36" s="628"/>
      <c r="M36" s="628"/>
      <c r="N36" s="628"/>
      <c r="O36" s="628"/>
      <c r="P36" s="628"/>
      <c r="Q36" s="629"/>
      <c r="R36" s="630">
        <v>472931</v>
      </c>
      <c r="S36" s="631"/>
      <c r="T36" s="631"/>
      <c r="U36" s="631"/>
      <c r="V36" s="631"/>
      <c r="W36" s="631"/>
      <c r="X36" s="631"/>
      <c r="Y36" s="632"/>
      <c r="Z36" s="633">
        <v>1.2</v>
      </c>
      <c r="AA36" s="633"/>
      <c r="AB36" s="633"/>
      <c r="AC36" s="633"/>
      <c r="AD36" s="634" t="s">
        <v>127</v>
      </c>
      <c r="AE36" s="634"/>
      <c r="AF36" s="634"/>
      <c r="AG36" s="634"/>
      <c r="AH36" s="634"/>
      <c r="AI36" s="634"/>
      <c r="AJ36" s="634"/>
      <c r="AK36" s="634"/>
      <c r="AL36" s="635" t="s">
        <v>127</v>
      </c>
      <c r="AM36" s="636"/>
      <c r="AN36" s="636"/>
      <c r="AO36" s="637"/>
      <c r="AP36" s="218"/>
      <c r="AQ36" s="704" t="s">
        <v>322</v>
      </c>
      <c r="AR36" s="705"/>
      <c r="AS36" s="705"/>
      <c r="AT36" s="705"/>
      <c r="AU36" s="705"/>
      <c r="AV36" s="705"/>
      <c r="AW36" s="705"/>
      <c r="AX36" s="705"/>
      <c r="AY36" s="706"/>
      <c r="AZ36" s="619">
        <v>5116117</v>
      </c>
      <c r="BA36" s="620"/>
      <c r="BB36" s="620"/>
      <c r="BC36" s="620"/>
      <c r="BD36" s="620"/>
      <c r="BE36" s="620"/>
      <c r="BF36" s="707"/>
      <c r="BG36" s="641" t="s">
        <v>323</v>
      </c>
      <c r="BH36" s="642"/>
      <c r="BI36" s="642"/>
      <c r="BJ36" s="642"/>
      <c r="BK36" s="642"/>
      <c r="BL36" s="642"/>
      <c r="BM36" s="642"/>
      <c r="BN36" s="642"/>
      <c r="BO36" s="642"/>
      <c r="BP36" s="642"/>
      <c r="BQ36" s="642"/>
      <c r="BR36" s="642"/>
      <c r="BS36" s="642"/>
      <c r="BT36" s="642"/>
      <c r="BU36" s="643"/>
      <c r="BV36" s="619">
        <v>39275</v>
      </c>
      <c r="BW36" s="620"/>
      <c r="BX36" s="620"/>
      <c r="BY36" s="620"/>
      <c r="BZ36" s="620"/>
      <c r="CA36" s="620"/>
      <c r="CB36" s="707"/>
      <c r="CD36" s="645" t="s">
        <v>324</v>
      </c>
      <c r="CE36" s="646"/>
      <c r="CF36" s="646"/>
      <c r="CG36" s="646"/>
      <c r="CH36" s="646"/>
      <c r="CI36" s="646"/>
      <c r="CJ36" s="646"/>
      <c r="CK36" s="646"/>
      <c r="CL36" s="646"/>
      <c r="CM36" s="646"/>
      <c r="CN36" s="646"/>
      <c r="CO36" s="646"/>
      <c r="CP36" s="646"/>
      <c r="CQ36" s="647"/>
      <c r="CR36" s="630">
        <v>4585142</v>
      </c>
      <c r="CS36" s="631"/>
      <c r="CT36" s="631"/>
      <c r="CU36" s="631"/>
      <c r="CV36" s="631"/>
      <c r="CW36" s="631"/>
      <c r="CX36" s="631"/>
      <c r="CY36" s="632"/>
      <c r="CZ36" s="635">
        <v>12.3</v>
      </c>
      <c r="DA36" s="664"/>
      <c r="DB36" s="664"/>
      <c r="DC36" s="672"/>
      <c r="DD36" s="639">
        <v>3446556</v>
      </c>
      <c r="DE36" s="631"/>
      <c r="DF36" s="631"/>
      <c r="DG36" s="631"/>
      <c r="DH36" s="631"/>
      <c r="DI36" s="631"/>
      <c r="DJ36" s="631"/>
      <c r="DK36" s="632"/>
      <c r="DL36" s="639">
        <v>1915379</v>
      </c>
      <c r="DM36" s="631"/>
      <c r="DN36" s="631"/>
      <c r="DO36" s="631"/>
      <c r="DP36" s="631"/>
      <c r="DQ36" s="631"/>
      <c r="DR36" s="631"/>
      <c r="DS36" s="631"/>
      <c r="DT36" s="631"/>
      <c r="DU36" s="631"/>
      <c r="DV36" s="632"/>
      <c r="DW36" s="635">
        <v>9.9</v>
      </c>
      <c r="DX36" s="664"/>
      <c r="DY36" s="664"/>
      <c r="DZ36" s="664"/>
      <c r="EA36" s="664"/>
      <c r="EB36" s="664"/>
      <c r="EC36" s="665"/>
    </row>
    <row r="37" spans="2:133" ht="11.25" customHeight="1" x14ac:dyDescent="0.15">
      <c r="B37" s="627" t="s">
        <v>325</v>
      </c>
      <c r="C37" s="628"/>
      <c r="D37" s="628"/>
      <c r="E37" s="628"/>
      <c r="F37" s="628"/>
      <c r="G37" s="628"/>
      <c r="H37" s="628"/>
      <c r="I37" s="628"/>
      <c r="J37" s="628"/>
      <c r="K37" s="628"/>
      <c r="L37" s="628"/>
      <c r="M37" s="628"/>
      <c r="N37" s="628"/>
      <c r="O37" s="628"/>
      <c r="P37" s="628"/>
      <c r="Q37" s="629"/>
      <c r="R37" s="630">
        <v>1542788</v>
      </c>
      <c r="S37" s="631"/>
      <c r="T37" s="631"/>
      <c r="U37" s="631"/>
      <c r="V37" s="631"/>
      <c r="W37" s="631"/>
      <c r="X37" s="631"/>
      <c r="Y37" s="632"/>
      <c r="Z37" s="633">
        <v>4</v>
      </c>
      <c r="AA37" s="633"/>
      <c r="AB37" s="633"/>
      <c r="AC37" s="633"/>
      <c r="AD37" s="634" t="s">
        <v>127</v>
      </c>
      <c r="AE37" s="634"/>
      <c r="AF37" s="634"/>
      <c r="AG37" s="634"/>
      <c r="AH37" s="634"/>
      <c r="AI37" s="634"/>
      <c r="AJ37" s="634"/>
      <c r="AK37" s="634"/>
      <c r="AL37" s="635" t="s">
        <v>127</v>
      </c>
      <c r="AM37" s="636"/>
      <c r="AN37" s="636"/>
      <c r="AO37" s="637"/>
      <c r="AQ37" s="708" t="s">
        <v>326</v>
      </c>
      <c r="AR37" s="709"/>
      <c r="AS37" s="709"/>
      <c r="AT37" s="709"/>
      <c r="AU37" s="709"/>
      <c r="AV37" s="709"/>
      <c r="AW37" s="709"/>
      <c r="AX37" s="709"/>
      <c r="AY37" s="710"/>
      <c r="AZ37" s="630">
        <v>1249260</v>
      </c>
      <c r="BA37" s="631"/>
      <c r="BB37" s="631"/>
      <c r="BC37" s="631"/>
      <c r="BD37" s="670"/>
      <c r="BE37" s="670"/>
      <c r="BF37" s="688"/>
      <c r="BG37" s="645" t="s">
        <v>327</v>
      </c>
      <c r="BH37" s="646"/>
      <c r="BI37" s="646"/>
      <c r="BJ37" s="646"/>
      <c r="BK37" s="646"/>
      <c r="BL37" s="646"/>
      <c r="BM37" s="646"/>
      <c r="BN37" s="646"/>
      <c r="BO37" s="646"/>
      <c r="BP37" s="646"/>
      <c r="BQ37" s="646"/>
      <c r="BR37" s="646"/>
      <c r="BS37" s="646"/>
      <c r="BT37" s="646"/>
      <c r="BU37" s="647"/>
      <c r="BV37" s="630">
        <v>-31798</v>
      </c>
      <c r="BW37" s="631"/>
      <c r="BX37" s="631"/>
      <c r="BY37" s="631"/>
      <c r="BZ37" s="631"/>
      <c r="CA37" s="631"/>
      <c r="CB37" s="640"/>
      <c r="CD37" s="645" t="s">
        <v>328</v>
      </c>
      <c r="CE37" s="646"/>
      <c r="CF37" s="646"/>
      <c r="CG37" s="646"/>
      <c r="CH37" s="646"/>
      <c r="CI37" s="646"/>
      <c r="CJ37" s="646"/>
      <c r="CK37" s="646"/>
      <c r="CL37" s="646"/>
      <c r="CM37" s="646"/>
      <c r="CN37" s="646"/>
      <c r="CO37" s="646"/>
      <c r="CP37" s="646"/>
      <c r="CQ37" s="647"/>
      <c r="CR37" s="630">
        <v>150209</v>
      </c>
      <c r="CS37" s="670"/>
      <c r="CT37" s="670"/>
      <c r="CU37" s="670"/>
      <c r="CV37" s="670"/>
      <c r="CW37" s="670"/>
      <c r="CX37" s="670"/>
      <c r="CY37" s="671"/>
      <c r="CZ37" s="635">
        <v>0.4</v>
      </c>
      <c r="DA37" s="664"/>
      <c r="DB37" s="664"/>
      <c r="DC37" s="672"/>
      <c r="DD37" s="639">
        <v>150209</v>
      </c>
      <c r="DE37" s="670"/>
      <c r="DF37" s="670"/>
      <c r="DG37" s="670"/>
      <c r="DH37" s="670"/>
      <c r="DI37" s="670"/>
      <c r="DJ37" s="670"/>
      <c r="DK37" s="671"/>
      <c r="DL37" s="639">
        <v>143660</v>
      </c>
      <c r="DM37" s="670"/>
      <c r="DN37" s="670"/>
      <c r="DO37" s="670"/>
      <c r="DP37" s="670"/>
      <c r="DQ37" s="670"/>
      <c r="DR37" s="670"/>
      <c r="DS37" s="670"/>
      <c r="DT37" s="670"/>
      <c r="DU37" s="670"/>
      <c r="DV37" s="671"/>
      <c r="DW37" s="635">
        <v>0.7</v>
      </c>
      <c r="DX37" s="664"/>
      <c r="DY37" s="664"/>
      <c r="DZ37" s="664"/>
      <c r="EA37" s="664"/>
      <c r="EB37" s="664"/>
      <c r="EC37" s="665"/>
    </row>
    <row r="38" spans="2:133" ht="11.25" customHeight="1" x14ac:dyDescent="0.15">
      <c r="B38" s="627" t="s">
        <v>329</v>
      </c>
      <c r="C38" s="628"/>
      <c r="D38" s="628"/>
      <c r="E38" s="628"/>
      <c r="F38" s="628"/>
      <c r="G38" s="628"/>
      <c r="H38" s="628"/>
      <c r="I38" s="628"/>
      <c r="J38" s="628"/>
      <c r="K38" s="628"/>
      <c r="L38" s="628"/>
      <c r="M38" s="628"/>
      <c r="N38" s="628"/>
      <c r="O38" s="628"/>
      <c r="P38" s="628"/>
      <c r="Q38" s="629"/>
      <c r="R38" s="630">
        <v>616272</v>
      </c>
      <c r="S38" s="631"/>
      <c r="T38" s="631"/>
      <c r="U38" s="631"/>
      <c r="V38" s="631"/>
      <c r="W38" s="631"/>
      <c r="X38" s="631"/>
      <c r="Y38" s="632"/>
      <c r="Z38" s="633">
        <v>1.6</v>
      </c>
      <c r="AA38" s="633"/>
      <c r="AB38" s="633"/>
      <c r="AC38" s="633"/>
      <c r="AD38" s="634" t="s">
        <v>127</v>
      </c>
      <c r="AE38" s="634"/>
      <c r="AF38" s="634"/>
      <c r="AG38" s="634"/>
      <c r="AH38" s="634"/>
      <c r="AI38" s="634"/>
      <c r="AJ38" s="634"/>
      <c r="AK38" s="634"/>
      <c r="AL38" s="635" t="s">
        <v>127</v>
      </c>
      <c r="AM38" s="636"/>
      <c r="AN38" s="636"/>
      <c r="AO38" s="637"/>
      <c r="AQ38" s="708" t="s">
        <v>330</v>
      </c>
      <c r="AR38" s="709"/>
      <c r="AS38" s="709"/>
      <c r="AT38" s="709"/>
      <c r="AU38" s="709"/>
      <c r="AV38" s="709"/>
      <c r="AW38" s="709"/>
      <c r="AX38" s="709"/>
      <c r="AY38" s="710"/>
      <c r="AZ38" s="630">
        <v>1007597</v>
      </c>
      <c r="BA38" s="631"/>
      <c r="BB38" s="631"/>
      <c r="BC38" s="631"/>
      <c r="BD38" s="670"/>
      <c r="BE38" s="670"/>
      <c r="BF38" s="688"/>
      <c r="BG38" s="645" t="s">
        <v>331</v>
      </c>
      <c r="BH38" s="646"/>
      <c r="BI38" s="646"/>
      <c r="BJ38" s="646"/>
      <c r="BK38" s="646"/>
      <c r="BL38" s="646"/>
      <c r="BM38" s="646"/>
      <c r="BN38" s="646"/>
      <c r="BO38" s="646"/>
      <c r="BP38" s="646"/>
      <c r="BQ38" s="646"/>
      <c r="BR38" s="646"/>
      <c r="BS38" s="646"/>
      <c r="BT38" s="646"/>
      <c r="BU38" s="647"/>
      <c r="BV38" s="630">
        <v>9040</v>
      </c>
      <c r="BW38" s="631"/>
      <c r="BX38" s="631"/>
      <c r="BY38" s="631"/>
      <c r="BZ38" s="631"/>
      <c r="CA38" s="631"/>
      <c r="CB38" s="640"/>
      <c r="CD38" s="645" t="s">
        <v>332</v>
      </c>
      <c r="CE38" s="646"/>
      <c r="CF38" s="646"/>
      <c r="CG38" s="646"/>
      <c r="CH38" s="646"/>
      <c r="CI38" s="646"/>
      <c r="CJ38" s="646"/>
      <c r="CK38" s="646"/>
      <c r="CL38" s="646"/>
      <c r="CM38" s="646"/>
      <c r="CN38" s="646"/>
      <c r="CO38" s="646"/>
      <c r="CP38" s="646"/>
      <c r="CQ38" s="647"/>
      <c r="CR38" s="630">
        <v>2807688</v>
      </c>
      <c r="CS38" s="631"/>
      <c r="CT38" s="631"/>
      <c r="CU38" s="631"/>
      <c r="CV38" s="631"/>
      <c r="CW38" s="631"/>
      <c r="CX38" s="631"/>
      <c r="CY38" s="632"/>
      <c r="CZ38" s="635">
        <v>7.5</v>
      </c>
      <c r="DA38" s="664"/>
      <c r="DB38" s="664"/>
      <c r="DC38" s="672"/>
      <c r="DD38" s="639">
        <v>2256223</v>
      </c>
      <c r="DE38" s="631"/>
      <c r="DF38" s="631"/>
      <c r="DG38" s="631"/>
      <c r="DH38" s="631"/>
      <c r="DI38" s="631"/>
      <c r="DJ38" s="631"/>
      <c r="DK38" s="632"/>
      <c r="DL38" s="639">
        <v>2019609</v>
      </c>
      <c r="DM38" s="631"/>
      <c r="DN38" s="631"/>
      <c r="DO38" s="631"/>
      <c r="DP38" s="631"/>
      <c r="DQ38" s="631"/>
      <c r="DR38" s="631"/>
      <c r="DS38" s="631"/>
      <c r="DT38" s="631"/>
      <c r="DU38" s="631"/>
      <c r="DV38" s="632"/>
      <c r="DW38" s="635">
        <v>10.4</v>
      </c>
      <c r="DX38" s="664"/>
      <c r="DY38" s="664"/>
      <c r="DZ38" s="664"/>
      <c r="EA38" s="664"/>
      <c r="EB38" s="664"/>
      <c r="EC38" s="665"/>
    </row>
    <row r="39" spans="2:133" ht="11.25" customHeight="1" x14ac:dyDescent="0.15">
      <c r="B39" s="627" t="s">
        <v>333</v>
      </c>
      <c r="C39" s="628"/>
      <c r="D39" s="628"/>
      <c r="E39" s="628"/>
      <c r="F39" s="628"/>
      <c r="G39" s="628"/>
      <c r="H39" s="628"/>
      <c r="I39" s="628"/>
      <c r="J39" s="628"/>
      <c r="K39" s="628"/>
      <c r="L39" s="628"/>
      <c r="M39" s="628"/>
      <c r="N39" s="628"/>
      <c r="O39" s="628"/>
      <c r="P39" s="628"/>
      <c r="Q39" s="629"/>
      <c r="R39" s="630">
        <v>840948</v>
      </c>
      <c r="S39" s="631"/>
      <c r="T39" s="631"/>
      <c r="U39" s="631"/>
      <c r="V39" s="631"/>
      <c r="W39" s="631"/>
      <c r="X39" s="631"/>
      <c r="Y39" s="632"/>
      <c r="Z39" s="633">
        <v>2.2000000000000002</v>
      </c>
      <c r="AA39" s="633"/>
      <c r="AB39" s="633"/>
      <c r="AC39" s="633"/>
      <c r="AD39" s="634">
        <v>35</v>
      </c>
      <c r="AE39" s="634"/>
      <c r="AF39" s="634"/>
      <c r="AG39" s="634"/>
      <c r="AH39" s="634"/>
      <c r="AI39" s="634"/>
      <c r="AJ39" s="634"/>
      <c r="AK39" s="634"/>
      <c r="AL39" s="635">
        <v>0</v>
      </c>
      <c r="AM39" s="636"/>
      <c r="AN39" s="636"/>
      <c r="AO39" s="637"/>
      <c r="AQ39" s="708" t="s">
        <v>334</v>
      </c>
      <c r="AR39" s="709"/>
      <c r="AS39" s="709"/>
      <c r="AT39" s="709"/>
      <c r="AU39" s="709"/>
      <c r="AV39" s="709"/>
      <c r="AW39" s="709"/>
      <c r="AX39" s="709"/>
      <c r="AY39" s="710"/>
      <c r="AZ39" s="630">
        <v>51572</v>
      </c>
      <c r="BA39" s="631"/>
      <c r="BB39" s="631"/>
      <c r="BC39" s="631"/>
      <c r="BD39" s="670"/>
      <c r="BE39" s="670"/>
      <c r="BF39" s="688"/>
      <c r="BG39" s="645" t="s">
        <v>335</v>
      </c>
      <c r="BH39" s="646"/>
      <c r="BI39" s="646"/>
      <c r="BJ39" s="646"/>
      <c r="BK39" s="646"/>
      <c r="BL39" s="646"/>
      <c r="BM39" s="646"/>
      <c r="BN39" s="646"/>
      <c r="BO39" s="646"/>
      <c r="BP39" s="646"/>
      <c r="BQ39" s="646"/>
      <c r="BR39" s="646"/>
      <c r="BS39" s="646"/>
      <c r="BT39" s="646"/>
      <c r="BU39" s="647"/>
      <c r="BV39" s="630">
        <v>13358</v>
      </c>
      <c r="BW39" s="631"/>
      <c r="BX39" s="631"/>
      <c r="BY39" s="631"/>
      <c r="BZ39" s="631"/>
      <c r="CA39" s="631"/>
      <c r="CB39" s="640"/>
      <c r="CD39" s="645" t="s">
        <v>336</v>
      </c>
      <c r="CE39" s="646"/>
      <c r="CF39" s="646"/>
      <c r="CG39" s="646"/>
      <c r="CH39" s="646"/>
      <c r="CI39" s="646"/>
      <c r="CJ39" s="646"/>
      <c r="CK39" s="646"/>
      <c r="CL39" s="646"/>
      <c r="CM39" s="646"/>
      <c r="CN39" s="646"/>
      <c r="CO39" s="646"/>
      <c r="CP39" s="646"/>
      <c r="CQ39" s="647"/>
      <c r="CR39" s="630">
        <v>686745</v>
      </c>
      <c r="CS39" s="670"/>
      <c r="CT39" s="670"/>
      <c r="CU39" s="670"/>
      <c r="CV39" s="670"/>
      <c r="CW39" s="670"/>
      <c r="CX39" s="670"/>
      <c r="CY39" s="671"/>
      <c r="CZ39" s="635">
        <v>1.8</v>
      </c>
      <c r="DA39" s="664"/>
      <c r="DB39" s="664"/>
      <c r="DC39" s="672"/>
      <c r="DD39" s="639">
        <v>523681</v>
      </c>
      <c r="DE39" s="670"/>
      <c r="DF39" s="670"/>
      <c r="DG39" s="670"/>
      <c r="DH39" s="670"/>
      <c r="DI39" s="670"/>
      <c r="DJ39" s="670"/>
      <c r="DK39" s="671"/>
      <c r="DL39" s="639" t="s">
        <v>127</v>
      </c>
      <c r="DM39" s="670"/>
      <c r="DN39" s="670"/>
      <c r="DO39" s="670"/>
      <c r="DP39" s="670"/>
      <c r="DQ39" s="670"/>
      <c r="DR39" s="670"/>
      <c r="DS39" s="670"/>
      <c r="DT39" s="670"/>
      <c r="DU39" s="670"/>
      <c r="DV39" s="671"/>
      <c r="DW39" s="635" t="s">
        <v>127</v>
      </c>
      <c r="DX39" s="664"/>
      <c r="DY39" s="664"/>
      <c r="DZ39" s="664"/>
      <c r="EA39" s="664"/>
      <c r="EB39" s="664"/>
      <c r="EC39" s="665"/>
    </row>
    <row r="40" spans="2:133" ht="11.25" customHeight="1" x14ac:dyDescent="0.15">
      <c r="B40" s="627" t="s">
        <v>337</v>
      </c>
      <c r="C40" s="628"/>
      <c r="D40" s="628"/>
      <c r="E40" s="628"/>
      <c r="F40" s="628"/>
      <c r="G40" s="628"/>
      <c r="H40" s="628"/>
      <c r="I40" s="628"/>
      <c r="J40" s="628"/>
      <c r="K40" s="628"/>
      <c r="L40" s="628"/>
      <c r="M40" s="628"/>
      <c r="N40" s="628"/>
      <c r="O40" s="628"/>
      <c r="P40" s="628"/>
      <c r="Q40" s="629"/>
      <c r="R40" s="630">
        <v>4556901</v>
      </c>
      <c r="S40" s="631"/>
      <c r="T40" s="631"/>
      <c r="U40" s="631"/>
      <c r="V40" s="631"/>
      <c r="W40" s="631"/>
      <c r="X40" s="631"/>
      <c r="Y40" s="632"/>
      <c r="Z40" s="633">
        <v>11.8</v>
      </c>
      <c r="AA40" s="633"/>
      <c r="AB40" s="633"/>
      <c r="AC40" s="633"/>
      <c r="AD40" s="634" t="s">
        <v>127</v>
      </c>
      <c r="AE40" s="634"/>
      <c r="AF40" s="634"/>
      <c r="AG40" s="634"/>
      <c r="AH40" s="634"/>
      <c r="AI40" s="634"/>
      <c r="AJ40" s="634"/>
      <c r="AK40" s="634"/>
      <c r="AL40" s="635" t="s">
        <v>127</v>
      </c>
      <c r="AM40" s="636"/>
      <c r="AN40" s="636"/>
      <c r="AO40" s="637"/>
      <c r="AQ40" s="708" t="s">
        <v>338</v>
      </c>
      <c r="AR40" s="709"/>
      <c r="AS40" s="709"/>
      <c r="AT40" s="709"/>
      <c r="AU40" s="709"/>
      <c r="AV40" s="709"/>
      <c r="AW40" s="709"/>
      <c r="AX40" s="709"/>
      <c r="AY40" s="710"/>
      <c r="AZ40" s="630">
        <v>629</v>
      </c>
      <c r="BA40" s="631"/>
      <c r="BB40" s="631"/>
      <c r="BC40" s="631"/>
      <c r="BD40" s="670"/>
      <c r="BE40" s="670"/>
      <c r="BF40" s="688"/>
      <c r="BG40" s="711" t="s">
        <v>339</v>
      </c>
      <c r="BH40" s="712"/>
      <c r="BI40" s="712"/>
      <c r="BJ40" s="712"/>
      <c r="BK40" s="712"/>
      <c r="BL40" s="365"/>
      <c r="BM40" s="646" t="s">
        <v>340</v>
      </c>
      <c r="BN40" s="646"/>
      <c r="BO40" s="646"/>
      <c r="BP40" s="646"/>
      <c r="BQ40" s="646"/>
      <c r="BR40" s="646"/>
      <c r="BS40" s="646"/>
      <c r="BT40" s="646"/>
      <c r="BU40" s="647"/>
      <c r="BV40" s="630">
        <v>99</v>
      </c>
      <c r="BW40" s="631"/>
      <c r="BX40" s="631"/>
      <c r="BY40" s="631"/>
      <c r="BZ40" s="631"/>
      <c r="CA40" s="631"/>
      <c r="CB40" s="640"/>
      <c r="CD40" s="645" t="s">
        <v>341</v>
      </c>
      <c r="CE40" s="646"/>
      <c r="CF40" s="646"/>
      <c r="CG40" s="646"/>
      <c r="CH40" s="646"/>
      <c r="CI40" s="646"/>
      <c r="CJ40" s="646"/>
      <c r="CK40" s="646"/>
      <c r="CL40" s="646"/>
      <c r="CM40" s="646"/>
      <c r="CN40" s="646"/>
      <c r="CO40" s="646"/>
      <c r="CP40" s="646"/>
      <c r="CQ40" s="647"/>
      <c r="CR40" s="630">
        <v>1274496</v>
      </c>
      <c r="CS40" s="631"/>
      <c r="CT40" s="631"/>
      <c r="CU40" s="631"/>
      <c r="CV40" s="631"/>
      <c r="CW40" s="631"/>
      <c r="CX40" s="631"/>
      <c r="CY40" s="632"/>
      <c r="CZ40" s="635">
        <v>3.4</v>
      </c>
      <c r="DA40" s="664"/>
      <c r="DB40" s="664"/>
      <c r="DC40" s="672"/>
      <c r="DD40" s="639">
        <v>774096</v>
      </c>
      <c r="DE40" s="631"/>
      <c r="DF40" s="631"/>
      <c r="DG40" s="631"/>
      <c r="DH40" s="631"/>
      <c r="DI40" s="631"/>
      <c r="DJ40" s="631"/>
      <c r="DK40" s="632"/>
      <c r="DL40" s="639" t="s">
        <v>127</v>
      </c>
      <c r="DM40" s="631"/>
      <c r="DN40" s="631"/>
      <c r="DO40" s="631"/>
      <c r="DP40" s="631"/>
      <c r="DQ40" s="631"/>
      <c r="DR40" s="631"/>
      <c r="DS40" s="631"/>
      <c r="DT40" s="631"/>
      <c r="DU40" s="631"/>
      <c r="DV40" s="632"/>
      <c r="DW40" s="635" t="s">
        <v>127</v>
      </c>
      <c r="DX40" s="664"/>
      <c r="DY40" s="664"/>
      <c r="DZ40" s="664"/>
      <c r="EA40" s="664"/>
      <c r="EB40" s="664"/>
      <c r="EC40" s="665"/>
    </row>
    <row r="41" spans="2:133" ht="11.25" customHeight="1" x14ac:dyDescent="0.15">
      <c r="B41" s="627" t="s">
        <v>342</v>
      </c>
      <c r="C41" s="628"/>
      <c r="D41" s="628"/>
      <c r="E41" s="628"/>
      <c r="F41" s="628"/>
      <c r="G41" s="628"/>
      <c r="H41" s="628"/>
      <c r="I41" s="628"/>
      <c r="J41" s="628"/>
      <c r="K41" s="628"/>
      <c r="L41" s="628"/>
      <c r="M41" s="628"/>
      <c r="N41" s="628"/>
      <c r="O41" s="628"/>
      <c r="P41" s="628"/>
      <c r="Q41" s="629"/>
      <c r="R41" s="630" t="s">
        <v>127</v>
      </c>
      <c r="S41" s="631"/>
      <c r="T41" s="631"/>
      <c r="U41" s="631"/>
      <c r="V41" s="631"/>
      <c r="W41" s="631"/>
      <c r="X41" s="631"/>
      <c r="Y41" s="632"/>
      <c r="Z41" s="633" t="s">
        <v>127</v>
      </c>
      <c r="AA41" s="633"/>
      <c r="AB41" s="633"/>
      <c r="AC41" s="633"/>
      <c r="AD41" s="634" t="s">
        <v>127</v>
      </c>
      <c r="AE41" s="634"/>
      <c r="AF41" s="634"/>
      <c r="AG41" s="634"/>
      <c r="AH41" s="634"/>
      <c r="AI41" s="634"/>
      <c r="AJ41" s="634"/>
      <c r="AK41" s="634"/>
      <c r="AL41" s="635" t="s">
        <v>127</v>
      </c>
      <c r="AM41" s="636"/>
      <c r="AN41" s="636"/>
      <c r="AO41" s="637"/>
      <c r="AQ41" s="708" t="s">
        <v>343</v>
      </c>
      <c r="AR41" s="709"/>
      <c r="AS41" s="709"/>
      <c r="AT41" s="709"/>
      <c r="AU41" s="709"/>
      <c r="AV41" s="709"/>
      <c r="AW41" s="709"/>
      <c r="AX41" s="709"/>
      <c r="AY41" s="710"/>
      <c r="AZ41" s="630">
        <v>590058</v>
      </c>
      <c r="BA41" s="631"/>
      <c r="BB41" s="631"/>
      <c r="BC41" s="631"/>
      <c r="BD41" s="670"/>
      <c r="BE41" s="670"/>
      <c r="BF41" s="688"/>
      <c r="BG41" s="711"/>
      <c r="BH41" s="712"/>
      <c r="BI41" s="712"/>
      <c r="BJ41" s="712"/>
      <c r="BK41" s="712"/>
      <c r="BL41" s="365"/>
      <c r="BM41" s="646" t="s">
        <v>344</v>
      </c>
      <c r="BN41" s="646"/>
      <c r="BO41" s="646"/>
      <c r="BP41" s="646"/>
      <c r="BQ41" s="646"/>
      <c r="BR41" s="646"/>
      <c r="BS41" s="646"/>
      <c r="BT41" s="646"/>
      <c r="BU41" s="647"/>
      <c r="BV41" s="630" t="s">
        <v>127</v>
      </c>
      <c r="BW41" s="631"/>
      <c r="BX41" s="631"/>
      <c r="BY41" s="631"/>
      <c r="BZ41" s="631"/>
      <c r="CA41" s="631"/>
      <c r="CB41" s="640"/>
      <c r="CD41" s="645" t="s">
        <v>345</v>
      </c>
      <c r="CE41" s="646"/>
      <c r="CF41" s="646"/>
      <c r="CG41" s="646"/>
      <c r="CH41" s="646"/>
      <c r="CI41" s="646"/>
      <c r="CJ41" s="646"/>
      <c r="CK41" s="646"/>
      <c r="CL41" s="646"/>
      <c r="CM41" s="646"/>
      <c r="CN41" s="646"/>
      <c r="CO41" s="646"/>
      <c r="CP41" s="646"/>
      <c r="CQ41" s="647"/>
      <c r="CR41" s="630" t="s">
        <v>127</v>
      </c>
      <c r="CS41" s="670"/>
      <c r="CT41" s="670"/>
      <c r="CU41" s="670"/>
      <c r="CV41" s="670"/>
      <c r="CW41" s="670"/>
      <c r="CX41" s="670"/>
      <c r="CY41" s="671"/>
      <c r="CZ41" s="635" t="s">
        <v>127</v>
      </c>
      <c r="DA41" s="664"/>
      <c r="DB41" s="664"/>
      <c r="DC41" s="672"/>
      <c r="DD41" s="639" t="s">
        <v>127</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15">
      <c r="B42" s="627" t="s">
        <v>346</v>
      </c>
      <c r="C42" s="628"/>
      <c r="D42" s="628"/>
      <c r="E42" s="628"/>
      <c r="F42" s="628"/>
      <c r="G42" s="628"/>
      <c r="H42" s="628"/>
      <c r="I42" s="628"/>
      <c r="J42" s="628"/>
      <c r="K42" s="628"/>
      <c r="L42" s="628"/>
      <c r="M42" s="628"/>
      <c r="N42" s="628"/>
      <c r="O42" s="628"/>
      <c r="P42" s="628"/>
      <c r="Q42" s="629"/>
      <c r="R42" s="630" t="s">
        <v>127</v>
      </c>
      <c r="S42" s="631"/>
      <c r="T42" s="631"/>
      <c r="U42" s="631"/>
      <c r="V42" s="631"/>
      <c r="W42" s="631"/>
      <c r="X42" s="631"/>
      <c r="Y42" s="632"/>
      <c r="Z42" s="633" t="s">
        <v>127</v>
      </c>
      <c r="AA42" s="633"/>
      <c r="AB42" s="633"/>
      <c r="AC42" s="633"/>
      <c r="AD42" s="634" t="s">
        <v>127</v>
      </c>
      <c r="AE42" s="634"/>
      <c r="AF42" s="634"/>
      <c r="AG42" s="634"/>
      <c r="AH42" s="634"/>
      <c r="AI42" s="634"/>
      <c r="AJ42" s="634"/>
      <c r="AK42" s="634"/>
      <c r="AL42" s="635" t="s">
        <v>127</v>
      </c>
      <c r="AM42" s="636"/>
      <c r="AN42" s="636"/>
      <c r="AO42" s="637"/>
      <c r="AQ42" s="715" t="s">
        <v>347</v>
      </c>
      <c r="AR42" s="716"/>
      <c r="AS42" s="716"/>
      <c r="AT42" s="716"/>
      <c r="AU42" s="716"/>
      <c r="AV42" s="716"/>
      <c r="AW42" s="716"/>
      <c r="AX42" s="716"/>
      <c r="AY42" s="717"/>
      <c r="AZ42" s="724">
        <v>2217001</v>
      </c>
      <c r="BA42" s="725"/>
      <c r="BB42" s="725"/>
      <c r="BC42" s="725"/>
      <c r="BD42" s="701"/>
      <c r="BE42" s="701"/>
      <c r="BF42" s="703"/>
      <c r="BG42" s="713"/>
      <c r="BH42" s="714"/>
      <c r="BI42" s="714"/>
      <c r="BJ42" s="714"/>
      <c r="BK42" s="714"/>
      <c r="BL42" s="366"/>
      <c r="BM42" s="656" t="s">
        <v>348</v>
      </c>
      <c r="BN42" s="656"/>
      <c r="BO42" s="656"/>
      <c r="BP42" s="656"/>
      <c r="BQ42" s="656"/>
      <c r="BR42" s="656"/>
      <c r="BS42" s="656"/>
      <c r="BT42" s="656"/>
      <c r="BU42" s="657"/>
      <c r="BV42" s="724">
        <v>389</v>
      </c>
      <c r="BW42" s="725"/>
      <c r="BX42" s="725"/>
      <c r="BY42" s="725"/>
      <c r="BZ42" s="725"/>
      <c r="CA42" s="725"/>
      <c r="CB42" s="737"/>
      <c r="CD42" s="627" t="s">
        <v>349</v>
      </c>
      <c r="CE42" s="628"/>
      <c r="CF42" s="628"/>
      <c r="CG42" s="628"/>
      <c r="CH42" s="628"/>
      <c r="CI42" s="628"/>
      <c r="CJ42" s="628"/>
      <c r="CK42" s="628"/>
      <c r="CL42" s="628"/>
      <c r="CM42" s="628"/>
      <c r="CN42" s="628"/>
      <c r="CO42" s="628"/>
      <c r="CP42" s="628"/>
      <c r="CQ42" s="629"/>
      <c r="CR42" s="630">
        <v>5219774</v>
      </c>
      <c r="CS42" s="670"/>
      <c r="CT42" s="670"/>
      <c r="CU42" s="670"/>
      <c r="CV42" s="670"/>
      <c r="CW42" s="670"/>
      <c r="CX42" s="670"/>
      <c r="CY42" s="671"/>
      <c r="CZ42" s="635">
        <v>14</v>
      </c>
      <c r="DA42" s="664"/>
      <c r="DB42" s="664"/>
      <c r="DC42" s="672"/>
      <c r="DD42" s="639">
        <v>721159</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15">
      <c r="B43" s="627" t="s">
        <v>350</v>
      </c>
      <c r="C43" s="628"/>
      <c r="D43" s="628"/>
      <c r="E43" s="628"/>
      <c r="F43" s="628"/>
      <c r="G43" s="628"/>
      <c r="H43" s="628"/>
      <c r="I43" s="628"/>
      <c r="J43" s="628"/>
      <c r="K43" s="628"/>
      <c r="L43" s="628"/>
      <c r="M43" s="628"/>
      <c r="N43" s="628"/>
      <c r="O43" s="628"/>
      <c r="P43" s="628"/>
      <c r="Q43" s="629"/>
      <c r="R43" s="630">
        <v>1161401</v>
      </c>
      <c r="S43" s="631"/>
      <c r="T43" s="631"/>
      <c r="U43" s="631"/>
      <c r="V43" s="631"/>
      <c r="W43" s="631"/>
      <c r="X43" s="631"/>
      <c r="Y43" s="632"/>
      <c r="Z43" s="633">
        <v>3</v>
      </c>
      <c r="AA43" s="633"/>
      <c r="AB43" s="633"/>
      <c r="AC43" s="633"/>
      <c r="AD43" s="634" t="s">
        <v>127</v>
      </c>
      <c r="AE43" s="634"/>
      <c r="AF43" s="634"/>
      <c r="AG43" s="634"/>
      <c r="AH43" s="634"/>
      <c r="AI43" s="634"/>
      <c r="AJ43" s="634"/>
      <c r="AK43" s="634"/>
      <c r="AL43" s="635" t="s">
        <v>127</v>
      </c>
      <c r="AM43" s="636"/>
      <c r="AN43" s="636"/>
      <c r="AO43" s="637"/>
      <c r="BV43" s="219"/>
      <c r="BW43" s="219"/>
      <c r="BX43" s="219"/>
      <c r="BY43" s="219"/>
      <c r="BZ43" s="219"/>
      <c r="CA43" s="219"/>
      <c r="CB43" s="219"/>
      <c r="CD43" s="627" t="s">
        <v>351</v>
      </c>
      <c r="CE43" s="628"/>
      <c r="CF43" s="628"/>
      <c r="CG43" s="628"/>
      <c r="CH43" s="628"/>
      <c r="CI43" s="628"/>
      <c r="CJ43" s="628"/>
      <c r="CK43" s="628"/>
      <c r="CL43" s="628"/>
      <c r="CM43" s="628"/>
      <c r="CN43" s="628"/>
      <c r="CO43" s="628"/>
      <c r="CP43" s="628"/>
      <c r="CQ43" s="629"/>
      <c r="CR43" s="630">
        <v>22788</v>
      </c>
      <c r="CS43" s="670"/>
      <c r="CT43" s="670"/>
      <c r="CU43" s="670"/>
      <c r="CV43" s="670"/>
      <c r="CW43" s="670"/>
      <c r="CX43" s="670"/>
      <c r="CY43" s="671"/>
      <c r="CZ43" s="635">
        <v>0.1</v>
      </c>
      <c r="DA43" s="664"/>
      <c r="DB43" s="664"/>
      <c r="DC43" s="672"/>
      <c r="DD43" s="639">
        <v>3561</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15">
      <c r="B44" s="674" t="s">
        <v>352</v>
      </c>
      <c r="C44" s="675"/>
      <c r="D44" s="675"/>
      <c r="E44" s="675"/>
      <c r="F44" s="675"/>
      <c r="G44" s="675"/>
      <c r="H44" s="675"/>
      <c r="I44" s="675"/>
      <c r="J44" s="675"/>
      <c r="K44" s="675"/>
      <c r="L44" s="675"/>
      <c r="M44" s="675"/>
      <c r="N44" s="675"/>
      <c r="O44" s="675"/>
      <c r="P44" s="675"/>
      <c r="Q44" s="676"/>
      <c r="R44" s="724">
        <v>38582530</v>
      </c>
      <c r="S44" s="725"/>
      <c r="T44" s="725"/>
      <c r="U44" s="725"/>
      <c r="V44" s="725"/>
      <c r="W44" s="725"/>
      <c r="X44" s="725"/>
      <c r="Y44" s="726"/>
      <c r="Z44" s="727">
        <v>100</v>
      </c>
      <c r="AA44" s="727"/>
      <c r="AB44" s="727"/>
      <c r="AC44" s="727"/>
      <c r="AD44" s="728">
        <v>18190923</v>
      </c>
      <c r="AE44" s="728"/>
      <c r="AF44" s="728"/>
      <c r="AG44" s="728"/>
      <c r="AH44" s="728"/>
      <c r="AI44" s="728"/>
      <c r="AJ44" s="728"/>
      <c r="AK44" s="728"/>
      <c r="AL44" s="729">
        <v>100</v>
      </c>
      <c r="AM44" s="702"/>
      <c r="AN44" s="702"/>
      <c r="AO44" s="730"/>
      <c r="CD44" s="731" t="s">
        <v>299</v>
      </c>
      <c r="CE44" s="732"/>
      <c r="CF44" s="627" t="s">
        <v>353</v>
      </c>
      <c r="CG44" s="628"/>
      <c r="CH44" s="628"/>
      <c r="CI44" s="628"/>
      <c r="CJ44" s="628"/>
      <c r="CK44" s="628"/>
      <c r="CL44" s="628"/>
      <c r="CM44" s="628"/>
      <c r="CN44" s="628"/>
      <c r="CO44" s="628"/>
      <c r="CP44" s="628"/>
      <c r="CQ44" s="629"/>
      <c r="CR44" s="630">
        <v>5219774</v>
      </c>
      <c r="CS44" s="631"/>
      <c r="CT44" s="631"/>
      <c r="CU44" s="631"/>
      <c r="CV44" s="631"/>
      <c r="CW44" s="631"/>
      <c r="CX44" s="631"/>
      <c r="CY44" s="632"/>
      <c r="CZ44" s="635">
        <v>14</v>
      </c>
      <c r="DA44" s="636"/>
      <c r="DB44" s="636"/>
      <c r="DC44" s="648"/>
      <c r="DD44" s="639">
        <v>721159</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354</v>
      </c>
      <c r="CG45" s="628"/>
      <c r="CH45" s="628"/>
      <c r="CI45" s="628"/>
      <c r="CJ45" s="628"/>
      <c r="CK45" s="628"/>
      <c r="CL45" s="628"/>
      <c r="CM45" s="628"/>
      <c r="CN45" s="628"/>
      <c r="CO45" s="628"/>
      <c r="CP45" s="628"/>
      <c r="CQ45" s="629"/>
      <c r="CR45" s="630">
        <v>3593895</v>
      </c>
      <c r="CS45" s="670"/>
      <c r="CT45" s="670"/>
      <c r="CU45" s="670"/>
      <c r="CV45" s="670"/>
      <c r="CW45" s="670"/>
      <c r="CX45" s="670"/>
      <c r="CY45" s="671"/>
      <c r="CZ45" s="635">
        <v>9.6</v>
      </c>
      <c r="DA45" s="664"/>
      <c r="DB45" s="664"/>
      <c r="DC45" s="672"/>
      <c r="DD45" s="639">
        <v>259673</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356</v>
      </c>
      <c r="CG46" s="628"/>
      <c r="CH46" s="628"/>
      <c r="CI46" s="628"/>
      <c r="CJ46" s="628"/>
      <c r="CK46" s="628"/>
      <c r="CL46" s="628"/>
      <c r="CM46" s="628"/>
      <c r="CN46" s="628"/>
      <c r="CO46" s="628"/>
      <c r="CP46" s="628"/>
      <c r="CQ46" s="629"/>
      <c r="CR46" s="630">
        <v>1521074</v>
      </c>
      <c r="CS46" s="631"/>
      <c r="CT46" s="631"/>
      <c r="CU46" s="631"/>
      <c r="CV46" s="631"/>
      <c r="CW46" s="631"/>
      <c r="CX46" s="631"/>
      <c r="CY46" s="632"/>
      <c r="CZ46" s="635">
        <v>4.0999999999999996</v>
      </c>
      <c r="DA46" s="636"/>
      <c r="DB46" s="636"/>
      <c r="DC46" s="648"/>
      <c r="DD46" s="639">
        <v>448339</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15">
      <c r="B47" s="749" t="s">
        <v>357</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358</v>
      </c>
      <c r="CG47" s="628"/>
      <c r="CH47" s="628"/>
      <c r="CI47" s="628"/>
      <c r="CJ47" s="628"/>
      <c r="CK47" s="628"/>
      <c r="CL47" s="628"/>
      <c r="CM47" s="628"/>
      <c r="CN47" s="628"/>
      <c r="CO47" s="628"/>
      <c r="CP47" s="628"/>
      <c r="CQ47" s="629"/>
      <c r="CR47" s="630" t="s">
        <v>127</v>
      </c>
      <c r="CS47" s="670"/>
      <c r="CT47" s="670"/>
      <c r="CU47" s="670"/>
      <c r="CV47" s="670"/>
      <c r="CW47" s="670"/>
      <c r="CX47" s="670"/>
      <c r="CY47" s="671"/>
      <c r="CZ47" s="635" t="s">
        <v>127</v>
      </c>
      <c r="DA47" s="664"/>
      <c r="DB47" s="664"/>
      <c r="DC47" s="672"/>
      <c r="DD47" s="639" t="s">
        <v>127</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x14ac:dyDescent="0.15">
      <c r="B48" s="748" t="s">
        <v>359</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360</v>
      </c>
      <c r="CG48" s="628"/>
      <c r="CH48" s="628"/>
      <c r="CI48" s="628"/>
      <c r="CJ48" s="628"/>
      <c r="CK48" s="628"/>
      <c r="CL48" s="628"/>
      <c r="CM48" s="628"/>
      <c r="CN48" s="628"/>
      <c r="CO48" s="628"/>
      <c r="CP48" s="628"/>
      <c r="CQ48" s="629"/>
      <c r="CR48" s="630" t="s">
        <v>127</v>
      </c>
      <c r="CS48" s="631"/>
      <c r="CT48" s="631"/>
      <c r="CU48" s="631"/>
      <c r="CV48" s="631"/>
      <c r="CW48" s="631"/>
      <c r="CX48" s="631"/>
      <c r="CY48" s="632"/>
      <c r="CZ48" s="635" t="s">
        <v>127</v>
      </c>
      <c r="DA48" s="636"/>
      <c r="DB48" s="636"/>
      <c r="DC48" s="648"/>
      <c r="DD48" s="639" t="s">
        <v>127</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361</v>
      </c>
      <c r="CE49" s="675"/>
      <c r="CF49" s="675"/>
      <c r="CG49" s="675"/>
      <c r="CH49" s="675"/>
      <c r="CI49" s="675"/>
      <c r="CJ49" s="675"/>
      <c r="CK49" s="675"/>
      <c r="CL49" s="675"/>
      <c r="CM49" s="675"/>
      <c r="CN49" s="675"/>
      <c r="CO49" s="675"/>
      <c r="CP49" s="675"/>
      <c r="CQ49" s="676"/>
      <c r="CR49" s="724">
        <v>37244953</v>
      </c>
      <c r="CS49" s="701"/>
      <c r="CT49" s="701"/>
      <c r="CU49" s="701"/>
      <c r="CV49" s="701"/>
      <c r="CW49" s="701"/>
      <c r="CX49" s="701"/>
      <c r="CY49" s="738"/>
      <c r="CZ49" s="729">
        <v>100</v>
      </c>
      <c r="DA49" s="739"/>
      <c r="DB49" s="739"/>
      <c r="DC49" s="740"/>
      <c r="DD49" s="741">
        <v>22360200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362</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363</v>
      </c>
      <c r="DK2" s="752"/>
      <c r="DL2" s="752"/>
      <c r="DM2" s="752"/>
      <c r="DN2" s="752"/>
      <c r="DO2" s="753"/>
      <c r="DP2" s="224"/>
      <c r="DQ2" s="751" t="s">
        <v>364</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365</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366</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367</v>
      </c>
      <c r="B5" s="757"/>
      <c r="C5" s="757"/>
      <c r="D5" s="757"/>
      <c r="E5" s="757"/>
      <c r="F5" s="757"/>
      <c r="G5" s="757"/>
      <c r="H5" s="757"/>
      <c r="I5" s="757"/>
      <c r="J5" s="757"/>
      <c r="K5" s="757"/>
      <c r="L5" s="757"/>
      <c r="M5" s="757"/>
      <c r="N5" s="757"/>
      <c r="O5" s="757"/>
      <c r="P5" s="758"/>
      <c r="Q5" s="762" t="s">
        <v>368</v>
      </c>
      <c r="R5" s="763"/>
      <c r="S5" s="763"/>
      <c r="T5" s="763"/>
      <c r="U5" s="764"/>
      <c r="V5" s="762" t="s">
        <v>369</v>
      </c>
      <c r="W5" s="763"/>
      <c r="X5" s="763"/>
      <c r="Y5" s="763"/>
      <c r="Z5" s="764"/>
      <c r="AA5" s="762" t="s">
        <v>370</v>
      </c>
      <c r="AB5" s="763"/>
      <c r="AC5" s="763"/>
      <c r="AD5" s="763"/>
      <c r="AE5" s="763"/>
      <c r="AF5" s="768" t="s">
        <v>371</v>
      </c>
      <c r="AG5" s="763"/>
      <c r="AH5" s="763"/>
      <c r="AI5" s="763"/>
      <c r="AJ5" s="769"/>
      <c r="AK5" s="763" t="s">
        <v>372</v>
      </c>
      <c r="AL5" s="763"/>
      <c r="AM5" s="763"/>
      <c r="AN5" s="763"/>
      <c r="AO5" s="764"/>
      <c r="AP5" s="762" t="s">
        <v>373</v>
      </c>
      <c r="AQ5" s="763"/>
      <c r="AR5" s="763"/>
      <c r="AS5" s="763"/>
      <c r="AT5" s="764"/>
      <c r="AU5" s="762" t="s">
        <v>374</v>
      </c>
      <c r="AV5" s="763"/>
      <c r="AW5" s="763"/>
      <c r="AX5" s="763"/>
      <c r="AY5" s="769"/>
      <c r="AZ5" s="228"/>
      <c r="BA5" s="228"/>
      <c r="BB5" s="228"/>
      <c r="BC5" s="228"/>
      <c r="BD5" s="228"/>
      <c r="BE5" s="229"/>
      <c r="BF5" s="229"/>
      <c r="BG5" s="229"/>
      <c r="BH5" s="229"/>
      <c r="BI5" s="229"/>
      <c r="BJ5" s="229"/>
      <c r="BK5" s="229"/>
      <c r="BL5" s="229"/>
      <c r="BM5" s="229"/>
      <c r="BN5" s="229"/>
      <c r="BO5" s="229"/>
      <c r="BP5" s="229"/>
      <c r="BQ5" s="756" t="s">
        <v>375</v>
      </c>
      <c r="BR5" s="757"/>
      <c r="BS5" s="757"/>
      <c r="BT5" s="757"/>
      <c r="BU5" s="757"/>
      <c r="BV5" s="757"/>
      <c r="BW5" s="757"/>
      <c r="BX5" s="757"/>
      <c r="BY5" s="757"/>
      <c r="BZ5" s="757"/>
      <c r="CA5" s="757"/>
      <c r="CB5" s="757"/>
      <c r="CC5" s="757"/>
      <c r="CD5" s="757"/>
      <c r="CE5" s="757"/>
      <c r="CF5" s="757"/>
      <c r="CG5" s="758"/>
      <c r="CH5" s="762" t="s">
        <v>376</v>
      </c>
      <c r="CI5" s="763"/>
      <c r="CJ5" s="763"/>
      <c r="CK5" s="763"/>
      <c r="CL5" s="764"/>
      <c r="CM5" s="762" t="s">
        <v>377</v>
      </c>
      <c r="CN5" s="763"/>
      <c r="CO5" s="763"/>
      <c r="CP5" s="763"/>
      <c r="CQ5" s="764"/>
      <c r="CR5" s="762" t="s">
        <v>378</v>
      </c>
      <c r="CS5" s="763"/>
      <c r="CT5" s="763"/>
      <c r="CU5" s="763"/>
      <c r="CV5" s="764"/>
      <c r="CW5" s="762" t="s">
        <v>379</v>
      </c>
      <c r="CX5" s="763"/>
      <c r="CY5" s="763"/>
      <c r="CZ5" s="763"/>
      <c r="DA5" s="764"/>
      <c r="DB5" s="762" t="s">
        <v>380</v>
      </c>
      <c r="DC5" s="763"/>
      <c r="DD5" s="763"/>
      <c r="DE5" s="763"/>
      <c r="DF5" s="764"/>
      <c r="DG5" s="792" t="s">
        <v>381</v>
      </c>
      <c r="DH5" s="793"/>
      <c r="DI5" s="793"/>
      <c r="DJ5" s="793"/>
      <c r="DK5" s="794"/>
      <c r="DL5" s="792" t="s">
        <v>382</v>
      </c>
      <c r="DM5" s="793"/>
      <c r="DN5" s="793"/>
      <c r="DO5" s="793"/>
      <c r="DP5" s="794"/>
      <c r="DQ5" s="762" t="s">
        <v>383</v>
      </c>
      <c r="DR5" s="763"/>
      <c r="DS5" s="763"/>
      <c r="DT5" s="763"/>
      <c r="DU5" s="764"/>
      <c r="DV5" s="762" t="s">
        <v>374</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384</v>
      </c>
      <c r="C7" s="779"/>
      <c r="D7" s="779"/>
      <c r="E7" s="779"/>
      <c r="F7" s="779"/>
      <c r="G7" s="779"/>
      <c r="H7" s="779"/>
      <c r="I7" s="779"/>
      <c r="J7" s="779"/>
      <c r="K7" s="779"/>
      <c r="L7" s="779"/>
      <c r="M7" s="779"/>
      <c r="N7" s="779"/>
      <c r="O7" s="779"/>
      <c r="P7" s="780"/>
      <c r="Q7" s="781">
        <v>39853</v>
      </c>
      <c r="R7" s="782"/>
      <c r="S7" s="782"/>
      <c r="T7" s="782"/>
      <c r="U7" s="782"/>
      <c r="V7" s="782">
        <v>38516</v>
      </c>
      <c r="W7" s="782"/>
      <c r="X7" s="782"/>
      <c r="Y7" s="782"/>
      <c r="Z7" s="782"/>
      <c r="AA7" s="782">
        <v>1338</v>
      </c>
      <c r="AB7" s="782"/>
      <c r="AC7" s="782"/>
      <c r="AD7" s="782"/>
      <c r="AE7" s="783"/>
      <c r="AF7" s="784">
        <v>1056</v>
      </c>
      <c r="AG7" s="785"/>
      <c r="AH7" s="785"/>
      <c r="AI7" s="785"/>
      <c r="AJ7" s="786"/>
      <c r="AK7" s="787">
        <v>1543</v>
      </c>
      <c r="AL7" s="788"/>
      <c r="AM7" s="788"/>
      <c r="AN7" s="788"/>
      <c r="AO7" s="788"/>
      <c r="AP7" s="788">
        <v>39112</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t="s">
        <v>599</v>
      </c>
      <c r="BS7" s="775" t="s">
        <v>598</v>
      </c>
      <c r="BT7" s="776"/>
      <c r="BU7" s="776"/>
      <c r="BV7" s="776"/>
      <c r="BW7" s="776"/>
      <c r="BX7" s="776"/>
      <c r="BY7" s="776"/>
      <c r="BZ7" s="776"/>
      <c r="CA7" s="776"/>
      <c r="CB7" s="776"/>
      <c r="CC7" s="776"/>
      <c r="CD7" s="776"/>
      <c r="CE7" s="776"/>
      <c r="CF7" s="776"/>
      <c r="CG7" s="791"/>
      <c r="CH7" s="772">
        <v>0</v>
      </c>
      <c r="CI7" s="773"/>
      <c r="CJ7" s="773"/>
      <c r="CK7" s="773"/>
      <c r="CL7" s="774"/>
      <c r="CM7" s="772">
        <v>37</v>
      </c>
      <c r="CN7" s="773"/>
      <c r="CO7" s="773"/>
      <c r="CP7" s="773"/>
      <c r="CQ7" s="774"/>
      <c r="CR7" s="772">
        <v>5</v>
      </c>
      <c r="CS7" s="773"/>
      <c r="CT7" s="773"/>
      <c r="CU7" s="773"/>
      <c r="CV7" s="774"/>
      <c r="CW7" s="772"/>
      <c r="CX7" s="773"/>
      <c r="CY7" s="773"/>
      <c r="CZ7" s="773"/>
      <c r="DA7" s="774"/>
      <c r="DB7" s="772"/>
      <c r="DC7" s="773"/>
      <c r="DD7" s="773"/>
      <c r="DE7" s="773"/>
      <c r="DF7" s="774"/>
      <c r="DG7" s="772">
        <v>767</v>
      </c>
      <c r="DH7" s="773"/>
      <c r="DI7" s="773"/>
      <c r="DJ7" s="773"/>
      <c r="DK7" s="774"/>
      <c r="DL7" s="772"/>
      <c r="DM7" s="773"/>
      <c r="DN7" s="773"/>
      <c r="DO7" s="773"/>
      <c r="DP7" s="774"/>
      <c r="DQ7" s="772"/>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597</v>
      </c>
      <c r="BT8" s="803"/>
      <c r="BU8" s="803"/>
      <c r="BV8" s="803"/>
      <c r="BW8" s="803"/>
      <c r="BX8" s="803"/>
      <c r="BY8" s="803"/>
      <c r="BZ8" s="803"/>
      <c r="CA8" s="803"/>
      <c r="CB8" s="803"/>
      <c r="CC8" s="803"/>
      <c r="CD8" s="803"/>
      <c r="CE8" s="803"/>
      <c r="CF8" s="803"/>
      <c r="CG8" s="804"/>
      <c r="CH8" s="805">
        <v>69</v>
      </c>
      <c r="CI8" s="806"/>
      <c r="CJ8" s="806"/>
      <c r="CK8" s="806"/>
      <c r="CL8" s="807"/>
      <c r="CM8" s="805">
        <v>19</v>
      </c>
      <c r="CN8" s="806"/>
      <c r="CO8" s="806"/>
      <c r="CP8" s="806"/>
      <c r="CQ8" s="807"/>
      <c r="CR8" s="805">
        <v>50</v>
      </c>
      <c r="CS8" s="806"/>
      <c r="CT8" s="806"/>
      <c r="CU8" s="806"/>
      <c r="CV8" s="807"/>
      <c r="CW8" s="805" t="s">
        <v>593</v>
      </c>
      <c r="CX8" s="806"/>
      <c r="CY8" s="806"/>
      <c r="CZ8" s="806"/>
      <c r="DA8" s="807"/>
      <c r="DB8" s="805" t="s">
        <v>593</v>
      </c>
      <c r="DC8" s="806"/>
      <c r="DD8" s="806"/>
      <c r="DE8" s="806"/>
      <c r="DF8" s="807"/>
      <c r="DG8" s="805">
        <v>275</v>
      </c>
      <c r="DH8" s="806"/>
      <c r="DI8" s="806"/>
      <c r="DJ8" s="806"/>
      <c r="DK8" s="807"/>
      <c r="DL8" s="805" t="s">
        <v>593</v>
      </c>
      <c r="DM8" s="806"/>
      <c r="DN8" s="806"/>
      <c r="DO8" s="806"/>
      <c r="DP8" s="807"/>
      <c r="DQ8" s="805" t="s">
        <v>593</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385</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386</v>
      </c>
      <c r="B23" s="818" t="s">
        <v>387</v>
      </c>
      <c r="C23" s="819"/>
      <c r="D23" s="819"/>
      <c r="E23" s="819"/>
      <c r="F23" s="819"/>
      <c r="G23" s="819"/>
      <c r="H23" s="819"/>
      <c r="I23" s="819"/>
      <c r="J23" s="819"/>
      <c r="K23" s="819"/>
      <c r="L23" s="819"/>
      <c r="M23" s="819"/>
      <c r="N23" s="819"/>
      <c r="O23" s="819"/>
      <c r="P23" s="820"/>
      <c r="Q23" s="821">
        <v>38583</v>
      </c>
      <c r="R23" s="822"/>
      <c r="S23" s="822"/>
      <c r="T23" s="822"/>
      <c r="U23" s="822"/>
      <c r="V23" s="822">
        <v>37245</v>
      </c>
      <c r="W23" s="822"/>
      <c r="X23" s="822"/>
      <c r="Y23" s="822"/>
      <c r="Z23" s="822"/>
      <c r="AA23" s="822">
        <v>1338</v>
      </c>
      <c r="AB23" s="822"/>
      <c r="AC23" s="822"/>
      <c r="AD23" s="822"/>
      <c r="AE23" s="823"/>
      <c r="AF23" s="824">
        <v>1056</v>
      </c>
      <c r="AG23" s="822"/>
      <c r="AH23" s="822"/>
      <c r="AI23" s="822"/>
      <c r="AJ23" s="825"/>
      <c r="AK23" s="826"/>
      <c r="AL23" s="827"/>
      <c r="AM23" s="827"/>
      <c r="AN23" s="827"/>
      <c r="AO23" s="827"/>
      <c r="AP23" s="823">
        <v>39112</v>
      </c>
      <c r="AQ23" s="838"/>
      <c r="AR23" s="838"/>
      <c r="AS23" s="838"/>
      <c r="AT23" s="839"/>
      <c r="AU23" s="840"/>
      <c r="AV23" s="840"/>
      <c r="AW23" s="840"/>
      <c r="AX23" s="840"/>
      <c r="AY23" s="841"/>
      <c r="AZ23" s="842" t="s">
        <v>388</v>
      </c>
      <c r="BA23" s="838"/>
      <c r="BB23" s="838"/>
      <c r="BC23" s="838"/>
      <c r="BD23" s="843"/>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389</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390</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367</v>
      </c>
      <c r="B26" s="757"/>
      <c r="C26" s="757"/>
      <c r="D26" s="757"/>
      <c r="E26" s="757"/>
      <c r="F26" s="757"/>
      <c r="G26" s="757"/>
      <c r="H26" s="757"/>
      <c r="I26" s="757"/>
      <c r="J26" s="757"/>
      <c r="K26" s="757"/>
      <c r="L26" s="757"/>
      <c r="M26" s="757"/>
      <c r="N26" s="757"/>
      <c r="O26" s="757"/>
      <c r="P26" s="758"/>
      <c r="Q26" s="762" t="s">
        <v>391</v>
      </c>
      <c r="R26" s="763"/>
      <c r="S26" s="763"/>
      <c r="T26" s="763"/>
      <c r="U26" s="764"/>
      <c r="V26" s="762" t="s">
        <v>392</v>
      </c>
      <c r="W26" s="763"/>
      <c r="X26" s="763"/>
      <c r="Y26" s="763"/>
      <c r="Z26" s="764"/>
      <c r="AA26" s="762" t="s">
        <v>393</v>
      </c>
      <c r="AB26" s="763"/>
      <c r="AC26" s="763"/>
      <c r="AD26" s="763"/>
      <c r="AE26" s="763"/>
      <c r="AF26" s="844" t="s">
        <v>394</v>
      </c>
      <c r="AG26" s="845"/>
      <c r="AH26" s="845"/>
      <c r="AI26" s="845"/>
      <c r="AJ26" s="846"/>
      <c r="AK26" s="763" t="s">
        <v>395</v>
      </c>
      <c r="AL26" s="763"/>
      <c r="AM26" s="763"/>
      <c r="AN26" s="763"/>
      <c r="AO26" s="764"/>
      <c r="AP26" s="762" t="s">
        <v>396</v>
      </c>
      <c r="AQ26" s="763"/>
      <c r="AR26" s="763"/>
      <c r="AS26" s="763"/>
      <c r="AT26" s="764"/>
      <c r="AU26" s="762" t="s">
        <v>397</v>
      </c>
      <c r="AV26" s="763"/>
      <c r="AW26" s="763"/>
      <c r="AX26" s="763"/>
      <c r="AY26" s="764"/>
      <c r="AZ26" s="762" t="s">
        <v>398</v>
      </c>
      <c r="BA26" s="763"/>
      <c r="BB26" s="763"/>
      <c r="BC26" s="763"/>
      <c r="BD26" s="764"/>
      <c r="BE26" s="762" t="s">
        <v>374</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7"/>
      <c r="AG27" s="848"/>
      <c r="AH27" s="848"/>
      <c r="AI27" s="848"/>
      <c r="AJ27" s="849"/>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399</v>
      </c>
      <c r="C28" s="779"/>
      <c r="D28" s="779"/>
      <c r="E28" s="779"/>
      <c r="F28" s="779"/>
      <c r="G28" s="779"/>
      <c r="H28" s="779"/>
      <c r="I28" s="779"/>
      <c r="J28" s="779"/>
      <c r="K28" s="779"/>
      <c r="L28" s="779"/>
      <c r="M28" s="779"/>
      <c r="N28" s="779"/>
      <c r="O28" s="779"/>
      <c r="P28" s="780"/>
      <c r="Q28" s="852">
        <v>7412</v>
      </c>
      <c r="R28" s="853"/>
      <c r="S28" s="853"/>
      <c r="T28" s="853"/>
      <c r="U28" s="853"/>
      <c r="V28" s="853">
        <v>7357</v>
      </c>
      <c r="W28" s="853"/>
      <c r="X28" s="853"/>
      <c r="Y28" s="853"/>
      <c r="Z28" s="853"/>
      <c r="AA28" s="853">
        <v>54</v>
      </c>
      <c r="AB28" s="853"/>
      <c r="AC28" s="853"/>
      <c r="AD28" s="853"/>
      <c r="AE28" s="854"/>
      <c r="AF28" s="855">
        <v>54</v>
      </c>
      <c r="AG28" s="853"/>
      <c r="AH28" s="853"/>
      <c r="AI28" s="853"/>
      <c r="AJ28" s="856"/>
      <c r="AK28" s="857">
        <v>590</v>
      </c>
      <c r="AL28" s="858"/>
      <c r="AM28" s="858"/>
      <c r="AN28" s="858"/>
      <c r="AO28" s="858"/>
      <c r="AP28" s="858"/>
      <c r="AQ28" s="858"/>
      <c r="AR28" s="858"/>
      <c r="AS28" s="858"/>
      <c r="AT28" s="858"/>
      <c r="AU28" s="858"/>
      <c r="AV28" s="858"/>
      <c r="AW28" s="858"/>
      <c r="AX28" s="858"/>
      <c r="AY28" s="858"/>
      <c r="AZ28" s="859"/>
      <c r="BA28" s="859"/>
      <c r="BB28" s="859"/>
      <c r="BC28" s="859"/>
      <c r="BD28" s="859"/>
      <c r="BE28" s="850"/>
      <c r="BF28" s="850"/>
      <c r="BG28" s="850"/>
      <c r="BH28" s="850"/>
      <c r="BI28" s="851"/>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400</v>
      </c>
      <c r="C29" s="810"/>
      <c r="D29" s="810"/>
      <c r="E29" s="810"/>
      <c r="F29" s="810"/>
      <c r="G29" s="810"/>
      <c r="H29" s="810"/>
      <c r="I29" s="810"/>
      <c r="J29" s="810"/>
      <c r="K29" s="810"/>
      <c r="L29" s="810"/>
      <c r="M29" s="810"/>
      <c r="N29" s="810"/>
      <c r="O29" s="810"/>
      <c r="P29" s="811"/>
      <c r="Q29" s="812">
        <v>1002</v>
      </c>
      <c r="R29" s="813"/>
      <c r="S29" s="813"/>
      <c r="T29" s="813"/>
      <c r="U29" s="813"/>
      <c r="V29" s="813">
        <v>998</v>
      </c>
      <c r="W29" s="813"/>
      <c r="X29" s="813"/>
      <c r="Y29" s="813"/>
      <c r="Z29" s="813"/>
      <c r="AA29" s="813">
        <v>5</v>
      </c>
      <c r="AB29" s="813"/>
      <c r="AC29" s="813"/>
      <c r="AD29" s="813"/>
      <c r="AE29" s="814"/>
      <c r="AF29" s="815">
        <v>5</v>
      </c>
      <c r="AG29" s="816"/>
      <c r="AH29" s="816"/>
      <c r="AI29" s="816"/>
      <c r="AJ29" s="817"/>
      <c r="AK29" s="864">
        <v>265</v>
      </c>
      <c r="AL29" s="860"/>
      <c r="AM29" s="860"/>
      <c r="AN29" s="860"/>
      <c r="AO29" s="860"/>
      <c r="AP29" s="860"/>
      <c r="AQ29" s="860"/>
      <c r="AR29" s="860"/>
      <c r="AS29" s="860"/>
      <c r="AT29" s="860"/>
      <c r="AU29" s="860"/>
      <c r="AV29" s="860"/>
      <c r="AW29" s="860"/>
      <c r="AX29" s="860"/>
      <c r="AY29" s="860"/>
      <c r="AZ29" s="861"/>
      <c r="BA29" s="861"/>
      <c r="BB29" s="861"/>
      <c r="BC29" s="861"/>
      <c r="BD29" s="861"/>
      <c r="BE29" s="862"/>
      <c r="BF29" s="862"/>
      <c r="BG29" s="862"/>
      <c r="BH29" s="862"/>
      <c r="BI29" s="863"/>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401</v>
      </c>
      <c r="C30" s="810"/>
      <c r="D30" s="810"/>
      <c r="E30" s="810"/>
      <c r="F30" s="810"/>
      <c r="G30" s="810"/>
      <c r="H30" s="810"/>
      <c r="I30" s="810"/>
      <c r="J30" s="810"/>
      <c r="K30" s="810"/>
      <c r="L30" s="810"/>
      <c r="M30" s="810"/>
      <c r="N30" s="810"/>
      <c r="O30" s="810"/>
      <c r="P30" s="811"/>
      <c r="Q30" s="812">
        <v>7469</v>
      </c>
      <c r="R30" s="813"/>
      <c r="S30" s="813"/>
      <c r="T30" s="813"/>
      <c r="U30" s="813"/>
      <c r="V30" s="813">
        <v>7227</v>
      </c>
      <c r="W30" s="813"/>
      <c r="X30" s="813"/>
      <c r="Y30" s="813"/>
      <c r="Z30" s="813"/>
      <c r="AA30" s="813">
        <v>242</v>
      </c>
      <c r="AB30" s="813"/>
      <c r="AC30" s="813"/>
      <c r="AD30" s="813"/>
      <c r="AE30" s="814"/>
      <c r="AF30" s="815">
        <v>242</v>
      </c>
      <c r="AG30" s="816"/>
      <c r="AH30" s="816"/>
      <c r="AI30" s="816"/>
      <c r="AJ30" s="817"/>
      <c r="AK30" s="864">
        <v>1049</v>
      </c>
      <c r="AL30" s="860"/>
      <c r="AM30" s="860"/>
      <c r="AN30" s="860"/>
      <c r="AO30" s="860"/>
      <c r="AP30" s="860"/>
      <c r="AQ30" s="860"/>
      <c r="AR30" s="860"/>
      <c r="AS30" s="860"/>
      <c r="AT30" s="860"/>
      <c r="AU30" s="860"/>
      <c r="AV30" s="860"/>
      <c r="AW30" s="860"/>
      <c r="AX30" s="860"/>
      <c r="AY30" s="860"/>
      <c r="AZ30" s="861"/>
      <c r="BA30" s="861"/>
      <c r="BB30" s="861"/>
      <c r="BC30" s="861"/>
      <c r="BD30" s="861"/>
      <c r="BE30" s="862"/>
      <c r="BF30" s="862"/>
      <c r="BG30" s="862"/>
      <c r="BH30" s="862"/>
      <c r="BI30" s="863"/>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402</v>
      </c>
      <c r="C31" s="810"/>
      <c r="D31" s="810"/>
      <c r="E31" s="810"/>
      <c r="F31" s="810"/>
      <c r="G31" s="810"/>
      <c r="H31" s="810"/>
      <c r="I31" s="810"/>
      <c r="J31" s="810"/>
      <c r="K31" s="810"/>
      <c r="L31" s="810"/>
      <c r="M31" s="810"/>
      <c r="N31" s="810"/>
      <c r="O31" s="810"/>
      <c r="P31" s="811"/>
      <c r="Q31" s="812">
        <v>8136</v>
      </c>
      <c r="R31" s="813"/>
      <c r="S31" s="813"/>
      <c r="T31" s="813"/>
      <c r="U31" s="813"/>
      <c r="V31" s="813">
        <v>8097</v>
      </c>
      <c r="W31" s="813"/>
      <c r="X31" s="813"/>
      <c r="Y31" s="813"/>
      <c r="Z31" s="813"/>
      <c r="AA31" s="813">
        <v>39</v>
      </c>
      <c r="AB31" s="813"/>
      <c r="AC31" s="813"/>
      <c r="AD31" s="813"/>
      <c r="AE31" s="814"/>
      <c r="AF31" s="815">
        <v>143</v>
      </c>
      <c r="AG31" s="816"/>
      <c r="AH31" s="816"/>
      <c r="AI31" s="816"/>
      <c r="AJ31" s="817"/>
      <c r="AK31" s="864">
        <v>1243</v>
      </c>
      <c r="AL31" s="860"/>
      <c r="AM31" s="860"/>
      <c r="AN31" s="860"/>
      <c r="AO31" s="860"/>
      <c r="AP31" s="860">
        <v>7117</v>
      </c>
      <c r="AQ31" s="860"/>
      <c r="AR31" s="860"/>
      <c r="AS31" s="860"/>
      <c r="AT31" s="860"/>
      <c r="AU31" s="865">
        <v>4013</v>
      </c>
      <c r="AV31" s="860"/>
      <c r="AW31" s="860"/>
      <c r="AX31" s="860"/>
      <c r="AY31" s="860"/>
      <c r="AZ31" s="861"/>
      <c r="BA31" s="861"/>
      <c r="BB31" s="861"/>
      <c r="BC31" s="861"/>
      <c r="BD31" s="861"/>
      <c r="BE31" s="862" t="s">
        <v>403</v>
      </c>
      <c r="BF31" s="862"/>
      <c r="BG31" s="862"/>
      <c r="BH31" s="862"/>
      <c r="BI31" s="863"/>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404</v>
      </c>
      <c r="C32" s="810"/>
      <c r="D32" s="810"/>
      <c r="E32" s="810"/>
      <c r="F32" s="810"/>
      <c r="G32" s="810"/>
      <c r="H32" s="810"/>
      <c r="I32" s="810"/>
      <c r="J32" s="810"/>
      <c r="K32" s="810"/>
      <c r="L32" s="810"/>
      <c r="M32" s="810"/>
      <c r="N32" s="810"/>
      <c r="O32" s="810"/>
      <c r="P32" s="811"/>
      <c r="Q32" s="812">
        <v>2225</v>
      </c>
      <c r="R32" s="813"/>
      <c r="S32" s="813"/>
      <c r="T32" s="813"/>
      <c r="U32" s="813"/>
      <c r="V32" s="813">
        <v>2280</v>
      </c>
      <c r="W32" s="813"/>
      <c r="X32" s="813"/>
      <c r="Y32" s="813"/>
      <c r="Z32" s="813"/>
      <c r="AA32" s="813">
        <v>55</v>
      </c>
      <c r="AB32" s="813"/>
      <c r="AC32" s="813"/>
      <c r="AD32" s="813"/>
      <c r="AE32" s="814"/>
      <c r="AF32" s="815">
        <v>2405</v>
      </c>
      <c r="AG32" s="816"/>
      <c r="AH32" s="816"/>
      <c r="AI32" s="816"/>
      <c r="AJ32" s="817"/>
      <c r="AK32" s="864">
        <v>52</v>
      </c>
      <c r="AL32" s="860"/>
      <c r="AM32" s="860"/>
      <c r="AN32" s="860"/>
      <c r="AO32" s="860"/>
      <c r="AP32" s="860">
        <v>13266</v>
      </c>
      <c r="AQ32" s="860"/>
      <c r="AR32" s="860"/>
      <c r="AS32" s="860"/>
      <c r="AT32" s="860"/>
      <c r="AU32" s="865">
        <v>440</v>
      </c>
      <c r="AV32" s="860"/>
      <c r="AW32" s="860"/>
      <c r="AX32" s="860"/>
      <c r="AY32" s="860"/>
      <c r="AZ32" s="861"/>
      <c r="BA32" s="861"/>
      <c r="BB32" s="861"/>
      <c r="BC32" s="861"/>
      <c r="BD32" s="861"/>
      <c r="BE32" s="862" t="s">
        <v>405</v>
      </c>
      <c r="BF32" s="862"/>
      <c r="BG32" s="862"/>
      <c r="BH32" s="862"/>
      <c r="BI32" s="863"/>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406</v>
      </c>
      <c r="C33" s="810"/>
      <c r="D33" s="810"/>
      <c r="E33" s="810"/>
      <c r="F33" s="810"/>
      <c r="G33" s="810"/>
      <c r="H33" s="810"/>
      <c r="I33" s="810"/>
      <c r="J33" s="810"/>
      <c r="K33" s="810"/>
      <c r="L33" s="810"/>
      <c r="M33" s="810"/>
      <c r="N33" s="810"/>
      <c r="O33" s="810"/>
      <c r="P33" s="811"/>
      <c r="Q33" s="812">
        <v>1785</v>
      </c>
      <c r="R33" s="813"/>
      <c r="S33" s="813"/>
      <c r="T33" s="813"/>
      <c r="U33" s="813"/>
      <c r="V33" s="813">
        <v>1809</v>
      </c>
      <c r="W33" s="813"/>
      <c r="X33" s="813"/>
      <c r="Y33" s="813"/>
      <c r="Z33" s="813"/>
      <c r="AA33" s="813">
        <v>-25</v>
      </c>
      <c r="AB33" s="813"/>
      <c r="AC33" s="813"/>
      <c r="AD33" s="813"/>
      <c r="AE33" s="814"/>
      <c r="AF33" s="815">
        <v>41</v>
      </c>
      <c r="AG33" s="816"/>
      <c r="AH33" s="816"/>
      <c r="AI33" s="816"/>
      <c r="AJ33" s="817"/>
      <c r="AK33" s="864">
        <v>1204</v>
      </c>
      <c r="AL33" s="860"/>
      <c r="AM33" s="860"/>
      <c r="AN33" s="860"/>
      <c r="AO33" s="860"/>
      <c r="AP33" s="860">
        <v>14663</v>
      </c>
      <c r="AQ33" s="860"/>
      <c r="AR33" s="860"/>
      <c r="AS33" s="860"/>
      <c r="AT33" s="860"/>
      <c r="AU33" s="865">
        <v>13614</v>
      </c>
      <c r="AV33" s="860"/>
      <c r="AW33" s="860"/>
      <c r="AX33" s="860"/>
      <c r="AY33" s="860"/>
      <c r="AZ33" s="861"/>
      <c r="BA33" s="861"/>
      <c r="BB33" s="861"/>
      <c r="BC33" s="861"/>
      <c r="BD33" s="861"/>
      <c r="BE33" s="862" t="s">
        <v>405</v>
      </c>
      <c r="BF33" s="862"/>
      <c r="BG33" s="862"/>
      <c r="BH33" s="862"/>
      <c r="BI33" s="863"/>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4"/>
      <c r="AL34" s="860"/>
      <c r="AM34" s="860"/>
      <c r="AN34" s="860"/>
      <c r="AO34" s="860"/>
      <c r="AP34" s="860"/>
      <c r="AQ34" s="860"/>
      <c r="AR34" s="860"/>
      <c r="AS34" s="860"/>
      <c r="AT34" s="860"/>
      <c r="AU34" s="860"/>
      <c r="AV34" s="860"/>
      <c r="AW34" s="860"/>
      <c r="AX34" s="860"/>
      <c r="AY34" s="860"/>
      <c r="AZ34" s="861"/>
      <c r="BA34" s="861"/>
      <c r="BB34" s="861"/>
      <c r="BC34" s="861"/>
      <c r="BD34" s="861"/>
      <c r="BE34" s="862"/>
      <c r="BF34" s="862"/>
      <c r="BG34" s="862"/>
      <c r="BH34" s="862"/>
      <c r="BI34" s="863"/>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4"/>
      <c r="AL35" s="860"/>
      <c r="AM35" s="860"/>
      <c r="AN35" s="860"/>
      <c r="AO35" s="860"/>
      <c r="AP35" s="860"/>
      <c r="AQ35" s="860"/>
      <c r="AR35" s="860"/>
      <c r="AS35" s="860"/>
      <c r="AT35" s="860"/>
      <c r="AU35" s="860"/>
      <c r="AV35" s="860"/>
      <c r="AW35" s="860"/>
      <c r="AX35" s="860"/>
      <c r="AY35" s="860"/>
      <c r="AZ35" s="861"/>
      <c r="BA35" s="861"/>
      <c r="BB35" s="861"/>
      <c r="BC35" s="861"/>
      <c r="BD35" s="861"/>
      <c r="BE35" s="862"/>
      <c r="BF35" s="862"/>
      <c r="BG35" s="862"/>
      <c r="BH35" s="862"/>
      <c r="BI35" s="863"/>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4"/>
      <c r="AL36" s="860"/>
      <c r="AM36" s="860"/>
      <c r="AN36" s="860"/>
      <c r="AO36" s="860"/>
      <c r="AP36" s="860"/>
      <c r="AQ36" s="860"/>
      <c r="AR36" s="860"/>
      <c r="AS36" s="860"/>
      <c r="AT36" s="860"/>
      <c r="AU36" s="860"/>
      <c r="AV36" s="860"/>
      <c r="AW36" s="860"/>
      <c r="AX36" s="860"/>
      <c r="AY36" s="860"/>
      <c r="AZ36" s="861"/>
      <c r="BA36" s="861"/>
      <c r="BB36" s="861"/>
      <c r="BC36" s="861"/>
      <c r="BD36" s="861"/>
      <c r="BE36" s="862"/>
      <c r="BF36" s="862"/>
      <c r="BG36" s="862"/>
      <c r="BH36" s="862"/>
      <c r="BI36" s="863"/>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4"/>
      <c r="AL37" s="860"/>
      <c r="AM37" s="860"/>
      <c r="AN37" s="860"/>
      <c r="AO37" s="860"/>
      <c r="AP37" s="860"/>
      <c r="AQ37" s="860"/>
      <c r="AR37" s="860"/>
      <c r="AS37" s="860"/>
      <c r="AT37" s="860"/>
      <c r="AU37" s="860"/>
      <c r="AV37" s="860"/>
      <c r="AW37" s="860"/>
      <c r="AX37" s="860"/>
      <c r="AY37" s="860"/>
      <c r="AZ37" s="861"/>
      <c r="BA37" s="861"/>
      <c r="BB37" s="861"/>
      <c r="BC37" s="861"/>
      <c r="BD37" s="861"/>
      <c r="BE37" s="862"/>
      <c r="BF37" s="862"/>
      <c r="BG37" s="862"/>
      <c r="BH37" s="862"/>
      <c r="BI37" s="863"/>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4"/>
      <c r="AL38" s="860"/>
      <c r="AM38" s="860"/>
      <c r="AN38" s="860"/>
      <c r="AO38" s="860"/>
      <c r="AP38" s="860"/>
      <c r="AQ38" s="860"/>
      <c r="AR38" s="860"/>
      <c r="AS38" s="860"/>
      <c r="AT38" s="860"/>
      <c r="AU38" s="860"/>
      <c r="AV38" s="860"/>
      <c r="AW38" s="860"/>
      <c r="AX38" s="860"/>
      <c r="AY38" s="860"/>
      <c r="AZ38" s="861"/>
      <c r="BA38" s="861"/>
      <c r="BB38" s="861"/>
      <c r="BC38" s="861"/>
      <c r="BD38" s="861"/>
      <c r="BE38" s="862"/>
      <c r="BF38" s="862"/>
      <c r="BG38" s="862"/>
      <c r="BH38" s="862"/>
      <c r="BI38" s="863"/>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4"/>
      <c r="AL39" s="860"/>
      <c r="AM39" s="860"/>
      <c r="AN39" s="860"/>
      <c r="AO39" s="860"/>
      <c r="AP39" s="860"/>
      <c r="AQ39" s="860"/>
      <c r="AR39" s="860"/>
      <c r="AS39" s="860"/>
      <c r="AT39" s="860"/>
      <c r="AU39" s="860"/>
      <c r="AV39" s="860"/>
      <c r="AW39" s="860"/>
      <c r="AX39" s="860"/>
      <c r="AY39" s="860"/>
      <c r="AZ39" s="861"/>
      <c r="BA39" s="861"/>
      <c r="BB39" s="861"/>
      <c r="BC39" s="861"/>
      <c r="BD39" s="861"/>
      <c r="BE39" s="862"/>
      <c r="BF39" s="862"/>
      <c r="BG39" s="862"/>
      <c r="BH39" s="862"/>
      <c r="BI39" s="863"/>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4"/>
      <c r="AL40" s="860"/>
      <c r="AM40" s="860"/>
      <c r="AN40" s="860"/>
      <c r="AO40" s="860"/>
      <c r="AP40" s="860"/>
      <c r="AQ40" s="860"/>
      <c r="AR40" s="860"/>
      <c r="AS40" s="860"/>
      <c r="AT40" s="860"/>
      <c r="AU40" s="860"/>
      <c r="AV40" s="860"/>
      <c r="AW40" s="860"/>
      <c r="AX40" s="860"/>
      <c r="AY40" s="860"/>
      <c r="AZ40" s="861"/>
      <c r="BA40" s="861"/>
      <c r="BB40" s="861"/>
      <c r="BC40" s="861"/>
      <c r="BD40" s="861"/>
      <c r="BE40" s="862"/>
      <c r="BF40" s="862"/>
      <c r="BG40" s="862"/>
      <c r="BH40" s="862"/>
      <c r="BI40" s="863"/>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4"/>
      <c r="AL41" s="860"/>
      <c r="AM41" s="860"/>
      <c r="AN41" s="860"/>
      <c r="AO41" s="860"/>
      <c r="AP41" s="860"/>
      <c r="AQ41" s="860"/>
      <c r="AR41" s="860"/>
      <c r="AS41" s="860"/>
      <c r="AT41" s="860"/>
      <c r="AU41" s="860"/>
      <c r="AV41" s="860"/>
      <c r="AW41" s="860"/>
      <c r="AX41" s="860"/>
      <c r="AY41" s="860"/>
      <c r="AZ41" s="861"/>
      <c r="BA41" s="861"/>
      <c r="BB41" s="861"/>
      <c r="BC41" s="861"/>
      <c r="BD41" s="861"/>
      <c r="BE41" s="862"/>
      <c r="BF41" s="862"/>
      <c r="BG41" s="862"/>
      <c r="BH41" s="862"/>
      <c r="BI41" s="863"/>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4"/>
      <c r="AL42" s="860"/>
      <c r="AM42" s="860"/>
      <c r="AN42" s="860"/>
      <c r="AO42" s="860"/>
      <c r="AP42" s="860"/>
      <c r="AQ42" s="860"/>
      <c r="AR42" s="860"/>
      <c r="AS42" s="860"/>
      <c r="AT42" s="860"/>
      <c r="AU42" s="860"/>
      <c r="AV42" s="860"/>
      <c r="AW42" s="860"/>
      <c r="AX42" s="860"/>
      <c r="AY42" s="860"/>
      <c r="AZ42" s="861"/>
      <c r="BA42" s="861"/>
      <c r="BB42" s="861"/>
      <c r="BC42" s="861"/>
      <c r="BD42" s="861"/>
      <c r="BE42" s="862"/>
      <c r="BF42" s="862"/>
      <c r="BG42" s="862"/>
      <c r="BH42" s="862"/>
      <c r="BI42" s="863"/>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4"/>
      <c r="AL43" s="860"/>
      <c r="AM43" s="860"/>
      <c r="AN43" s="860"/>
      <c r="AO43" s="860"/>
      <c r="AP43" s="860"/>
      <c r="AQ43" s="860"/>
      <c r="AR43" s="860"/>
      <c r="AS43" s="860"/>
      <c r="AT43" s="860"/>
      <c r="AU43" s="860"/>
      <c r="AV43" s="860"/>
      <c r="AW43" s="860"/>
      <c r="AX43" s="860"/>
      <c r="AY43" s="860"/>
      <c r="AZ43" s="861"/>
      <c r="BA43" s="861"/>
      <c r="BB43" s="861"/>
      <c r="BC43" s="861"/>
      <c r="BD43" s="861"/>
      <c r="BE43" s="862"/>
      <c r="BF43" s="862"/>
      <c r="BG43" s="862"/>
      <c r="BH43" s="862"/>
      <c r="BI43" s="863"/>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4"/>
      <c r="AL44" s="860"/>
      <c r="AM44" s="860"/>
      <c r="AN44" s="860"/>
      <c r="AO44" s="860"/>
      <c r="AP44" s="860"/>
      <c r="AQ44" s="860"/>
      <c r="AR44" s="860"/>
      <c r="AS44" s="860"/>
      <c r="AT44" s="860"/>
      <c r="AU44" s="860"/>
      <c r="AV44" s="860"/>
      <c r="AW44" s="860"/>
      <c r="AX44" s="860"/>
      <c r="AY44" s="860"/>
      <c r="AZ44" s="861"/>
      <c r="BA44" s="861"/>
      <c r="BB44" s="861"/>
      <c r="BC44" s="861"/>
      <c r="BD44" s="861"/>
      <c r="BE44" s="862"/>
      <c r="BF44" s="862"/>
      <c r="BG44" s="862"/>
      <c r="BH44" s="862"/>
      <c r="BI44" s="863"/>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4"/>
      <c r="AL45" s="860"/>
      <c r="AM45" s="860"/>
      <c r="AN45" s="860"/>
      <c r="AO45" s="860"/>
      <c r="AP45" s="860"/>
      <c r="AQ45" s="860"/>
      <c r="AR45" s="860"/>
      <c r="AS45" s="860"/>
      <c r="AT45" s="860"/>
      <c r="AU45" s="860"/>
      <c r="AV45" s="860"/>
      <c r="AW45" s="860"/>
      <c r="AX45" s="860"/>
      <c r="AY45" s="860"/>
      <c r="AZ45" s="861"/>
      <c r="BA45" s="861"/>
      <c r="BB45" s="861"/>
      <c r="BC45" s="861"/>
      <c r="BD45" s="861"/>
      <c r="BE45" s="862"/>
      <c r="BF45" s="862"/>
      <c r="BG45" s="862"/>
      <c r="BH45" s="862"/>
      <c r="BI45" s="863"/>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4"/>
      <c r="AL46" s="860"/>
      <c r="AM46" s="860"/>
      <c r="AN46" s="860"/>
      <c r="AO46" s="860"/>
      <c r="AP46" s="860"/>
      <c r="AQ46" s="860"/>
      <c r="AR46" s="860"/>
      <c r="AS46" s="860"/>
      <c r="AT46" s="860"/>
      <c r="AU46" s="860"/>
      <c r="AV46" s="860"/>
      <c r="AW46" s="860"/>
      <c r="AX46" s="860"/>
      <c r="AY46" s="860"/>
      <c r="AZ46" s="861"/>
      <c r="BA46" s="861"/>
      <c r="BB46" s="861"/>
      <c r="BC46" s="861"/>
      <c r="BD46" s="861"/>
      <c r="BE46" s="862"/>
      <c r="BF46" s="862"/>
      <c r="BG46" s="862"/>
      <c r="BH46" s="862"/>
      <c r="BI46" s="863"/>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4"/>
      <c r="AL47" s="860"/>
      <c r="AM47" s="860"/>
      <c r="AN47" s="860"/>
      <c r="AO47" s="860"/>
      <c r="AP47" s="860"/>
      <c r="AQ47" s="860"/>
      <c r="AR47" s="860"/>
      <c r="AS47" s="860"/>
      <c r="AT47" s="860"/>
      <c r="AU47" s="860"/>
      <c r="AV47" s="860"/>
      <c r="AW47" s="860"/>
      <c r="AX47" s="860"/>
      <c r="AY47" s="860"/>
      <c r="AZ47" s="861"/>
      <c r="BA47" s="861"/>
      <c r="BB47" s="861"/>
      <c r="BC47" s="861"/>
      <c r="BD47" s="861"/>
      <c r="BE47" s="862"/>
      <c r="BF47" s="862"/>
      <c r="BG47" s="862"/>
      <c r="BH47" s="862"/>
      <c r="BI47" s="863"/>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4"/>
      <c r="AL48" s="860"/>
      <c r="AM48" s="860"/>
      <c r="AN48" s="860"/>
      <c r="AO48" s="860"/>
      <c r="AP48" s="860"/>
      <c r="AQ48" s="860"/>
      <c r="AR48" s="860"/>
      <c r="AS48" s="860"/>
      <c r="AT48" s="860"/>
      <c r="AU48" s="860"/>
      <c r="AV48" s="860"/>
      <c r="AW48" s="860"/>
      <c r="AX48" s="860"/>
      <c r="AY48" s="860"/>
      <c r="AZ48" s="861"/>
      <c r="BA48" s="861"/>
      <c r="BB48" s="861"/>
      <c r="BC48" s="861"/>
      <c r="BD48" s="861"/>
      <c r="BE48" s="862"/>
      <c r="BF48" s="862"/>
      <c r="BG48" s="862"/>
      <c r="BH48" s="862"/>
      <c r="BI48" s="863"/>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4"/>
      <c r="AL49" s="860"/>
      <c r="AM49" s="860"/>
      <c r="AN49" s="860"/>
      <c r="AO49" s="860"/>
      <c r="AP49" s="860"/>
      <c r="AQ49" s="860"/>
      <c r="AR49" s="860"/>
      <c r="AS49" s="860"/>
      <c r="AT49" s="860"/>
      <c r="AU49" s="860"/>
      <c r="AV49" s="860"/>
      <c r="AW49" s="860"/>
      <c r="AX49" s="860"/>
      <c r="AY49" s="860"/>
      <c r="AZ49" s="861"/>
      <c r="BA49" s="861"/>
      <c r="BB49" s="861"/>
      <c r="BC49" s="861"/>
      <c r="BD49" s="861"/>
      <c r="BE49" s="862"/>
      <c r="BF49" s="862"/>
      <c r="BG49" s="862"/>
      <c r="BH49" s="862"/>
      <c r="BI49" s="863"/>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6"/>
      <c r="R50" s="867"/>
      <c r="S50" s="867"/>
      <c r="T50" s="867"/>
      <c r="U50" s="867"/>
      <c r="V50" s="867"/>
      <c r="W50" s="867"/>
      <c r="X50" s="867"/>
      <c r="Y50" s="867"/>
      <c r="Z50" s="867"/>
      <c r="AA50" s="867"/>
      <c r="AB50" s="867"/>
      <c r="AC50" s="867"/>
      <c r="AD50" s="867"/>
      <c r="AE50" s="868"/>
      <c r="AF50" s="815"/>
      <c r="AG50" s="816"/>
      <c r="AH50" s="816"/>
      <c r="AI50" s="816"/>
      <c r="AJ50" s="817"/>
      <c r="AK50" s="870"/>
      <c r="AL50" s="867"/>
      <c r="AM50" s="867"/>
      <c r="AN50" s="867"/>
      <c r="AO50" s="867"/>
      <c r="AP50" s="867"/>
      <c r="AQ50" s="867"/>
      <c r="AR50" s="867"/>
      <c r="AS50" s="867"/>
      <c r="AT50" s="867"/>
      <c r="AU50" s="867"/>
      <c r="AV50" s="867"/>
      <c r="AW50" s="867"/>
      <c r="AX50" s="867"/>
      <c r="AY50" s="867"/>
      <c r="AZ50" s="869"/>
      <c r="BA50" s="869"/>
      <c r="BB50" s="869"/>
      <c r="BC50" s="869"/>
      <c r="BD50" s="869"/>
      <c r="BE50" s="862"/>
      <c r="BF50" s="862"/>
      <c r="BG50" s="862"/>
      <c r="BH50" s="862"/>
      <c r="BI50" s="863"/>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6"/>
      <c r="R51" s="867"/>
      <c r="S51" s="867"/>
      <c r="T51" s="867"/>
      <c r="U51" s="867"/>
      <c r="V51" s="867"/>
      <c r="W51" s="867"/>
      <c r="X51" s="867"/>
      <c r="Y51" s="867"/>
      <c r="Z51" s="867"/>
      <c r="AA51" s="867"/>
      <c r="AB51" s="867"/>
      <c r="AC51" s="867"/>
      <c r="AD51" s="867"/>
      <c r="AE51" s="868"/>
      <c r="AF51" s="815"/>
      <c r="AG51" s="816"/>
      <c r="AH51" s="816"/>
      <c r="AI51" s="816"/>
      <c r="AJ51" s="817"/>
      <c r="AK51" s="870"/>
      <c r="AL51" s="867"/>
      <c r="AM51" s="867"/>
      <c r="AN51" s="867"/>
      <c r="AO51" s="867"/>
      <c r="AP51" s="867"/>
      <c r="AQ51" s="867"/>
      <c r="AR51" s="867"/>
      <c r="AS51" s="867"/>
      <c r="AT51" s="867"/>
      <c r="AU51" s="867"/>
      <c r="AV51" s="867"/>
      <c r="AW51" s="867"/>
      <c r="AX51" s="867"/>
      <c r="AY51" s="867"/>
      <c r="AZ51" s="869"/>
      <c r="BA51" s="869"/>
      <c r="BB51" s="869"/>
      <c r="BC51" s="869"/>
      <c r="BD51" s="869"/>
      <c r="BE51" s="862"/>
      <c r="BF51" s="862"/>
      <c r="BG51" s="862"/>
      <c r="BH51" s="862"/>
      <c r="BI51" s="863"/>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6"/>
      <c r="R52" s="867"/>
      <c r="S52" s="867"/>
      <c r="T52" s="867"/>
      <c r="U52" s="867"/>
      <c r="V52" s="867"/>
      <c r="W52" s="867"/>
      <c r="X52" s="867"/>
      <c r="Y52" s="867"/>
      <c r="Z52" s="867"/>
      <c r="AA52" s="867"/>
      <c r="AB52" s="867"/>
      <c r="AC52" s="867"/>
      <c r="AD52" s="867"/>
      <c r="AE52" s="868"/>
      <c r="AF52" s="815"/>
      <c r="AG52" s="816"/>
      <c r="AH52" s="816"/>
      <c r="AI52" s="816"/>
      <c r="AJ52" s="817"/>
      <c r="AK52" s="870"/>
      <c r="AL52" s="867"/>
      <c r="AM52" s="867"/>
      <c r="AN52" s="867"/>
      <c r="AO52" s="867"/>
      <c r="AP52" s="867"/>
      <c r="AQ52" s="867"/>
      <c r="AR52" s="867"/>
      <c r="AS52" s="867"/>
      <c r="AT52" s="867"/>
      <c r="AU52" s="867"/>
      <c r="AV52" s="867"/>
      <c r="AW52" s="867"/>
      <c r="AX52" s="867"/>
      <c r="AY52" s="867"/>
      <c r="AZ52" s="869"/>
      <c r="BA52" s="869"/>
      <c r="BB52" s="869"/>
      <c r="BC52" s="869"/>
      <c r="BD52" s="869"/>
      <c r="BE52" s="862"/>
      <c r="BF52" s="862"/>
      <c r="BG52" s="862"/>
      <c r="BH52" s="862"/>
      <c r="BI52" s="863"/>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6"/>
      <c r="R53" s="867"/>
      <c r="S53" s="867"/>
      <c r="T53" s="867"/>
      <c r="U53" s="867"/>
      <c r="V53" s="867"/>
      <c r="W53" s="867"/>
      <c r="X53" s="867"/>
      <c r="Y53" s="867"/>
      <c r="Z53" s="867"/>
      <c r="AA53" s="867"/>
      <c r="AB53" s="867"/>
      <c r="AC53" s="867"/>
      <c r="AD53" s="867"/>
      <c r="AE53" s="868"/>
      <c r="AF53" s="815"/>
      <c r="AG53" s="816"/>
      <c r="AH53" s="816"/>
      <c r="AI53" s="816"/>
      <c r="AJ53" s="817"/>
      <c r="AK53" s="870"/>
      <c r="AL53" s="867"/>
      <c r="AM53" s="867"/>
      <c r="AN53" s="867"/>
      <c r="AO53" s="867"/>
      <c r="AP53" s="867"/>
      <c r="AQ53" s="867"/>
      <c r="AR53" s="867"/>
      <c r="AS53" s="867"/>
      <c r="AT53" s="867"/>
      <c r="AU53" s="867"/>
      <c r="AV53" s="867"/>
      <c r="AW53" s="867"/>
      <c r="AX53" s="867"/>
      <c r="AY53" s="867"/>
      <c r="AZ53" s="869"/>
      <c r="BA53" s="869"/>
      <c r="BB53" s="869"/>
      <c r="BC53" s="869"/>
      <c r="BD53" s="869"/>
      <c r="BE53" s="862"/>
      <c r="BF53" s="862"/>
      <c r="BG53" s="862"/>
      <c r="BH53" s="862"/>
      <c r="BI53" s="863"/>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6"/>
      <c r="R54" s="867"/>
      <c r="S54" s="867"/>
      <c r="T54" s="867"/>
      <c r="U54" s="867"/>
      <c r="V54" s="867"/>
      <c r="W54" s="867"/>
      <c r="X54" s="867"/>
      <c r="Y54" s="867"/>
      <c r="Z54" s="867"/>
      <c r="AA54" s="867"/>
      <c r="AB54" s="867"/>
      <c r="AC54" s="867"/>
      <c r="AD54" s="867"/>
      <c r="AE54" s="868"/>
      <c r="AF54" s="815"/>
      <c r="AG54" s="816"/>
      <c r="AH54" s="816"/>
      <c r="AI54" s="816"/>
      <c r="AJ54" s="817"/>
      <c r="AK54" s="870"/>
      <c r="AL54" s="867"/>
      <c r="AM54" s="867"/>
      <c r="AN54" s="867"/>
      <c r="AO54" s="867"/>
      <c r="AP54" s="867"/>
      <c r="AQ54" s="867"/>
      <c r="AR54" s="867"/>
      <c r="AS54" s="867"/>
      <c r="AT54" s="867"/>
      <c r="AU54" s="867"/>
      <c r="AV54" s="867"/>
      <c r="AW54" s="867"/>
      <c r="AX54" s="867"/>
      <c r="AY54" s="867"/>
      <c r="AZ54" s="869"/>
      <c r="BA54" s="869"/>
      <c r="BB54" s="869"/>
      <c r="BC54" s="869"/>
      <c r="BD54" s="869"/>
      <c r="BE54" s="862"/>
      <c r="BF54" s="862"/>
      <c r="BG54" s="862"/>
      <c r="BH54" s="862"/>
      <c r="BI54" s="863"/>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6"/>
      <c r="R55" s="867"/>
      <c r="S55" s="867"/>
      <c r="T55" s="867"/>
      <c r="U55" s="867"/>
      <c r="V55" s="867"/>
      <c r="W55" s="867"/>
      <c r="X55" s="867"/>
      <c r="Y55" s="867"/>
      <c r="Z55" s="867"/>
      <c r="AA55" s="867"/>
      <c r="AB55" s="867"/>
      <c r="AC55" s="867"/>
      <c r="AD55" s="867"/>
      <c r="AE55" s="868"/>
      <c r="AF55" s="815"/>
      <c r="AG55" s="816"/>
      <c r="AH55" s="816"/>
      <c r="AI55" s="816"/>
      <c r="AJ55" s="817"/>
      <c r="AK55" s="870"/>
      <c r="AL55" s="867"/>
      <c r="AM55" s="867"/>
      <c r="AN55" s="867"/>
      <c r="AO55" s="867"/>
      <c r="AP55" s="867"/>
      <c r="AQ55" s="867"/>
      <c r="AR55" s="867"/>
      <c r="AS55" s="867"/>
      <c r="AT55" s="867"/>
      <c r="AU55" s="867"/>
      <c r="AV55" s="867"/>
      <c r="AW55" s="867"/>
      <c r="AX55" s="867"/>
      <c r="AY55" s="867"/>
      <c r="AZ55" s="869"/>
      <c r="BA55" s="869"/>
      <c r="BB55" s="869"/>
      <c r="BC55" s="869"/>
      <c r="BD55" s="869"/>
      <c r="BE55" s="862"/>
      <c r="BF55" s="862"/>
      <c r="BG55" s="862"/>
      <c r="BH55" s="862"/>
      <c r="BI55" s="863"/>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6"/>
      <c r="R56" s="867"/>
      <c r="S56" s="867"/>
      <c r="T56" s="867"/>
      <c r="U56" s="867"/>
      <c r="V56" s="867"/>
      <c r="W56" s="867"/>
      <c r="X56" s="867"/>
      <c r="Y56" s="867"/>
      <c r="Z56" s="867"/>
      <c r="AA56" s="867"/>
      <c r="AB56" s="867"/>
      <c r="AC56" s="867"/>
      <c r="AD56" s="867"/>
      <c r="AE56" s="868"/>
      <c r="AF56" s="815"/>
      <c r="AG56" s="816"/>
      <c r="AH56" s="816"/>
      <c r="AI56" s="816"/>
      <c r="AJ56" s="817"/>
      <c r="AK56" s="870"/>
      <c r="AL56" s="867"/>
      <c r="AM56" s="867"/>
      <c r="AN56" s="867"/>
      <c r="AO56" s="867"/>
      <c r="AP56" s="867"/>
      <c r="AQ56" s="867"/>
      <c r="AR56" s="867"/>
      <c r="AS56" s="867"/>
      <c r="AT56" s="867"/>
      <c r="AU56" s="867"/>
      <c r="AV56" s="867"/>
      <c r="AW56" s="867"/>
      <c r="AX56" s="867"/>
      <c r="AY56" s="867"/>
      <c r="AZ56" s="869"/>
      <c r="BA56" s="869"/>
      <c r="BB56" s="869"/>
      <c r="BC56" s="869"/>
      <c r="BD56" s="869"/>
      <c r="BE56" s="862"/>
      <c r="BF56" s="862"/>
      <c r="BG56" s="862"/>
      <c r="BH56" s="862"/>
      <c r="BI56" s="863"/>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6"/>
      <c r="R57" s="867"/>
      <c r="S57" s="867"/>
      <c r="T57" s="867"/>
      <c r="U57" s="867"/>
      <c r="V57" s="867"/>
      <c r="W57" s="867"/>
      <c r="X57" s="867"/>
      <c r="Y57" s="867"/>
      <c r="Z57" s="867"/>
      <c r="AA57" s="867"/>
      <c r="AB57" s="867"/>
      <c r="AC57" s="867"/>
      <c r="AD57" s="867"/>
      <c r="AE57" s="868"/>
      <c r="AF57" s="815"/>
      <c r="AG57" s="816"/>
      <c r="AH57" s="816"/>
      <c r="AI57" s="816"/>
      <c r="AJ57" s="817"/>
      <c r="AK57" s="870"/>
      <c r="AL57" s="867"/>
      <c r="AM57" s="867"/>
      <c r="AN57" s="867"/>
      <c r="AO57" s="867"/>
      <c r="AP57" s="867"/>
      <c r="AQ57" s="867"/>
      <c r="AR57" s="867"/>
      <c r="AS57" s="867"/>
      <c r="AT57" s="867"/>
      <c r="AU57" s="867"/>
      <c r="AV57" s="867"/>
      <c r="AW57" s="867"/>
      <c r="AX57" s="867"/>
      <c r="AY57" s="867"/>
      <c r="AZ57" s="869"/>
      <c r="BA57" s="869"/>
      <c r="BB57" s="869"/>
      <c r="BC57" s="869"/>
      <c r="BD57" s="869"/>
      <c r="BE57" s="862"/>
      <c r="BF57" s="862"/>
      <c r="BG57" s="862"/>
      <c r="BH57" s="862"/>
      <c r="BI57" s="863"/>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6"/>
      <c r="R58" s="867"/>
      <c r="S58" s="867"/>
      <c r="T58" s="867"/>
      <c r="U58" s="867"/>
      <c r="V58" s="867"/>
      <c r="W58" s="867"/>
      <c r="X58" s="867"/>
      <c r="Y58" s="867"/>
      <c r="Z58" s="867"/>
      <c r="AA58" s="867"/>
      <c r="AB58" s="867"/>
      <c r="AC58" s="867"/>
      <c r="AD58" s="867"/>
      <c r="AE58" s="868"/>
      <c r="AF58" s="815"/>
      <c r="AG58" s="816"/>
      <c r="AH58" s="816"/>
      <c r="AI58" s="816"/>
      <c r="AJ58" s="817"/>
      <c r="AK58" s="870"/>
      <c r="AL58" s="867"/>
      <c r="AM58" s="867"/>
      <c r="AN58" s="867"/>
      <c r="AO58" s="867"/>
      <c r="AP58" s="867"/>
      <c r="AQ58" s="867"/>
      <c r="AR58" s="867"/>
      <c r="AS58" s="867"/>
      <c r="AT58" s="867"/>
      <c r="AU58" s="867"/>
      <c r="AV58" s="867"/>
      <c r="AW58" s="867"/>
      <c r="AX58" s="867"/>
      <c r="AY58" s="867"/>
      <c r="AZ58" s="869"/>
      <c r="BA58" s="869"/>
      <c r="BB58" s="869"/>
      <c r="BC58" s="869"/>
      <c r="BD58" s="869"/>
      <c r="BE58" s="862"/>
      <c r="BF58" s="862"/>
      <c r="BG58" s="862"/>
      <c r="BH58" s="862"/>
      <c r="BI58" s="863"/>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6"/>
      <c r="R59" s="867"/>
      <c r="S59" s="867"/>
      <c r="T59" s="867"/>
      <c r="U59" s="867"/>
      <c r="V59" s="867"/>
      <c r="W59" s="867"/>
      <c r="X59" s="867"/>
      <c r="Y59" s="867"/>
      <c r="Z59" s="867"/>
      <c r="AA59" s="867"/>
      <c r="AB59" s="867"/>
      <c r="AC59" s="867"/>
      <c r="AD59" s="867"/>
      <c r="AE59" s="868"/>
      <c r="AF59" s="815"/>
      <c r="AG59" s="816"/>
      <c r="AH59" s="816"/>
      <c r="AI59" s="816"/>
      <c r="AJ59" s="817"/>
      <c r="AK59" s="870"/>
      <c r="AL59" s="867"/>
      <c r="AM59" s="867"/>
      <c r="AN59" s="867"/>
      <c r="AO59" s="867"/>
      <c r="AP59" s="867"/>
      <c r="AQ59" s="867"/>
      <c r="AR59" s="867"/>
      <c r="AS59" s="867"/>
      <c r="AT59" s="867"/>
      <c r="AU59" s="867"/>
      <c r="AV59" s="867"/>
      <c r="AW59" s="867"/>
      <c r="AX59" s="867"/>
      <c r="AY59" s="867"/>
      <c r="AZ59" s="869"/>
      <c r="BA59" s="869"/>
      <c r="BB59" s="869"/>
      <c r="BC59" s="869"/>
      <c r="BD59" s="869"/>
      <c r="BE59" s="862"/>
      <c r="BF59" s="862"/>
      <c r="BG59" s="862"/>
      <c r="BH59" s="862"/>
      <c r="BI59" s="863"/>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6"/>
      <c r="R60" s="867"/>
      <c r="S60" s="867"/>
      <c r="T60" s="867"/>
      <c r="U60" s="867"/>
      <c r="V60" s="867"/>
      <c r="W60" s="867"/>
      <c r="X60" s="867"/>
      <c r="Y60" s="867"/>
      <c r="Z60" s="867"/>
      <c r="AA60" s="867"/>
      <c r="AB60" s="867"/>
      <c r="AC60" s="867"/>
      <c r="AD60" s="867"/>
      <c r="AE60" s="868"/>
      <c r="AF60" s="815"/>
      <c r="AG60" s="816"/>
      <c r="AH60" s="816"/>
      <c r="AI60" s="816"/>
      <c r="AJ60" s="817"/>
      <c r="AK60" s="870"/>
      <c r="AL60" s="867"/>
      <c r="AM60" s="867"/>
      <c r="AN60" s="867"/>
      <c r="AO60" s="867"/>
      <c r="AP60" s="867"/>
      <c r="AQ60" s="867"/>
      <c r="AR60" s="867"/>
      <c r="AS60" s="867"/>
      <c r="AT60" s="867"/>
      <c r="AU60" s="867"/>
      <c r="AV60" s="867"/>
      <c r="AW60" s="867"/>
      <c r="AX60" s="867"/>
      <c r="AY60" s="867"/>
      <c r="AZ60" s="869"/>
      <c r="BA60" s="869"/>
      <c r="BB60" s="869"/>
      <c r="BC60" s="869"/>
      <c r="BD60" s="869"/>
      <c r="BE60" s="862"/>
      <c r="BF60" s="862"/>
      <c r="BG60" s="862"/>
      <c r="BH60" s="862"/>
      <c r="BI60" s="863"/>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6"/>
      <c r="R61" s="867"/>
      <c r="S61" s="867"/>
      <c r="T61" s="867"/>
      <c r="U61" s="867"/>
      <c r="V61" s="867"/>
      <c r="W61" s="867"/>
      <c r="X61" s="867"/>
      <c r="Y61" s="867"/>
      <c r="Z61" s="867"/>
      <c r="AA61" s="867"/>
      <c r="AB61" s="867"/>
      <c r="AC61" s="867"/>
      <c r="AD61" s="867"/>
      <c r="AE61" s="868"/>
      <c r="AF61" s="815"/>
      <c r="AG61" s="816"/>
      <c r="AH61" s="816"/>
      <c r="AI61" s="816"/>
      <c r="AJ61" s="817"/>
      <c r="AK61" s="870"/>
      <c r="AL61" s="867"/>
      <c r="AM61" s="867"/>
      <c r="AN61" s="867"/>
      <c r="AO61" s="867"/>
      <c r="AP61" s="867"/>
      <c r="AQ61" s="867"/>
      <c r="AR61" s="867"/>
      <c r="AS61" s="867"/>
      <c r="AT61" s="867"/>
      <c r="AU61" s="867"/>
      <c r="AV61" s="867"/>
      <c r="AW61" s="867"/>
      <c r="AX61" s="867"/>
      <c r="AY61" s="867"/>
      <c r="AZ61" s="869"/>
      <c r="BA61" s="869"/>
      <c r="BB61" s="869"/>
      <c r="BC61" s="869"/>
      <c r="BD61" s="869"/>
      <c r="BE61" s="862"/>
      <c r="BF61" s="862"/>
      <c r="BG61" s="862"/>
      <c r="BH61" s="862"/>
      <c r="BI61" s="863"/>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6"/>
      <c r="R62" s="867"/>
      <c r="S62" s="867"/>
      <c r="T62" s="867"/>
      <c r="U62" s="867"/>
      <c r="V62" s="867"/>
      <c r="W62" s="867"/>
      <c r="X62" s="867"/>
      <c r="Y62" s="867"/>
      <c r="Z62" s="867"/>
      <c r="AA62" s="867"/>
      <c r="AB62" s="867"/>
      <c r="AC62" s="867"/>
      <c r="AD62" s="867"/>
      <c r="AE62" s="868"/>
      <c r="AF62" s="815"/>
      <c r="AG62" s="816"/>
      <c r="AH62" s="816"/>
      <c r="AI62" s="816"/>
      <c r="AJ62" s="817"/>
      <c r="AK62" s="870"/>
      <c r="AL62" s="867"/>
      <c r="AM62" s="867"/>
      <c r="AN62" s="867"/>
      <c r="AO62" s="867"/>
      <c r="AP62" s="867"/>
      <c r="AQ62" s="867"/>
      <c r="AR62" s="867"/>
      <c r="AS62" s="867"/>
      <c r="AT62" s="867"/>
      <c r="AU62" s="867"/>
      <c r="AV62" s="867"/>
      <c r="AW62" s="867"/>
      <c r="AX62" s="867"/>
      <c r="AY62" s="867"/>
      <c r="AZ62" s="869"/>
      <c r="BA62" s="869"/>
      <c r="BB62" s="869"/>
      <c r="BC62" s="869"/>
      <c r="BD62" s="869"/>
      <c r="BE62" s="862"/>
      <c r="BF62" s="862"/>
      <c r="BG62" s="862"/>
      <c r="BH62" s="862"/>
      <c r="BI62" s="863"/>
      <c r="BJ62" s="878" t="s">
        <v>407</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386</v>
      </c>
      <c r="B63" s="818" t="s">
        <v>408</v>
      </c>
      <c r="C63" s="819"/>
      <c r="D63" s="819"/>
      <c r="E63" s="819"/>
      <c r="F63" s="819"/>
      <c r="G63" s="819"/>
      <c r="H63" s="819"/>
      <c r="I63" s="819"/>
      <c r="J63" s="819"/>
      <c r="K63" s="819"/>
      <c r="L63" s="819"/>
      <c r="M63" s="819"/>
      <c r="N63" s="819"/>
      <c r="O63" s="819"/>
      <c r="P63" s="820"/>
      <c r="Q63" s="871"/>
      <c r="R63" s="872"/>
      <c r="S63" s="872"/>
      <c r="T63" s="872"/>
      <c r="U63" s="872"/>
      <c r="V63" s="872"/>
      <c r="W63" s="872"/>
      <c r="X63" s="872"/>
      <c r="Y63" s="872"/>
      <c r="Z63" s="872"/>
      <c r="AA63" s="872"/>
      <c r="AB63" s="872"/>
      <c r="AC63" s="872"/>
      <c r="AD63" s="872"/>
      <c r="AE63" s="873"/>
      <c r="AF63" s="874">
        <v>2890</v>
      </c>
      <c r="AG63" s="875"/>
      <c r="AH63" s="875"/>
      <c r="AI63" s="875"/>
      <c r="AJ63" s="876"/>
      <c r="AK63" s="877"/>
      <c r="AL63" s="872"/>
      <c r="AM63" s="872"/>
      <c r="AN63" s="872"/>
      <c r="AO63" s="872"/>
      <c r="AP63" s="875">
        <v>7117</v>
      </c>
      <c r="AQ63" s="875"/>
      <c r="AR63" s="875"/>
      <c r="AS63" s="875"/>
      <c r="AT63" s="875"/>
      <c r="AU63" s="875">
        <v>18067</v>
      </c>
      <c r="AV63" s="875"/>
      <c r="AW63" s="875"/>
      <c r="AX63" s="875"/>
      <c r="AY63" s="875"/>
      <c r="AZ63" s="879"/>
      <c r="BA63" s="879"/>
      <c r="BB63" s="879"/>
      <c r="BC63" s="879"/>
      <c r="BD63" s="879"/>
      <c r="BE63" s="880"/>
      <c r="BF63" s="880"/>
      <c r="BG63" s="880"/>
      <c r="BH63" s="880"/>
      <c r="BI63" s="881"/>
      <c r="BJ63" s="882" t="s">
        <v>409</v>
      </c>
      <c r="BK63" s="883"/>
      <c r="BL63" s="883"/>
      <c r="BM63" s="883"/>
      <c r="BN63" s="884"/>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411</v>
      </c>
      <c r="B66" s="757"/>
      <c r="C66" s="757"/>
      <c r="D66" s="757"/>
      <c r="E66" s="757"/>
      <c r="F66" s="757"/>
      <c r="G66" s="757"/>
      <c r="H66" s="757"/>
      <c r="I66" s="757"/>
      <c r="J66" s="757"/>
      <c r="K66" s="757"/>
      <c r="L66" s="757"/>
      <c r="M66" s="757"/>
      <c r="N66" s="757"/>
      <c r="O66" s="757"/>
      <c r="P66" s="758"/>
      <c r="Q66" s="762" t="s">
        <v>412</v>
      </c>
      <c r="R66" s="763"/>
      <c r="S66" s="763"/>
      <c r="T66" s="763"/>
      <c r="U66" s="764"/>
      <c r="V66" s="762" t="s">
        <v>413</v>
      </c>
      <c r="W66" s="763"/>
      <c r="X66" s="763"/>
      <c r="Y66" s="763"/>
      <c r="Z66" s="764"/>
      <c r="AA66" s="762" t="s">
        <v>414</v>
      </c>
      <c r="AB66" s="763"/>
      <c r="AC66" s="763"/>
      <c r="AD66" s="763"/>
      <c r="AE66" s="764"/>
      <c r="AF66" s="885" t="s">
        <v>415</v>
      </c>
      <c r="AG66" s="845"/>
      <c r="AH66" s="845"/>
      <c r="AI66" s="845"/>
      <c r="AJ66" s="886"/>
      <c r="AK66" s="762" t="s">
        <v>416</v>
      </c>
      <c r="AL66" s="757"/>
      <c r="AM66" s="757"/>
      <c r="AN66" s="757"/>
      <c r="AO66" s="758"/>
      <c r="AP66" s="762" t="s">
        <v>417</v>
      </c>
      <c r="AQ66" s="763"/>
      <c r="AR66" s="763"/>
      <c r="AS66" s="763"/>
      <c r="AT66" s="764"/>
      <c r="AU66" s="762" t="s">
        <v>418</v>
      </c>
      <c r="AV66" s="763"/>
      <c r="AW66" s="763"/>
      <c r="AX66" s="763"/>
      <c r="AY66" s="764"/>
      <c r="AZ66" s="762" t="s">
        <v>374</v>
      </c>
      <c r="BA66" s="763"/>
      <c r="BB66" s="763"/>
      <c r="BC66" s="763"/>
      <c r="BD66" s="769"/>
      <c r="BE66" s="237"/>
      <c r="BF66" s="237"/>
      <c r="BG66" s="237"/>
      <c r="BH66" s="237"/>
      <c r="BI66" s="237"/>
      <c r="BJ66" s="237"/>
      <c r="BK66" s="237"/>
      <c r="BL66" s="237"/>
      <c r="BM66" s="237"/>
      <c r="BN66" s="237"/>
      <c r="BO66" s="237"/>
      <c r="BP66" s="237"/>
      <c r="BQ66" s="234">
        <v>60</v>
      </c>
      <c r="BR66" s="239"/>
      <c r="BS66" s="890"/>
      <c r="BT66" s="891"/>
      <c r="BU66" s="891"/>
      <c r="BV66" s="891"/>
      <c r="BW66" s="891"/>
      <c r="BX66" s="891"/>
      <c r="BY66" s="891"/>
      <c r="BZ66" s="891"/>
      <c r="CA66" s="891"/>
      <c r="CB66" s="891"/>
      <c r="CC66" s="891"/>
      <c r="CD66" s="891"/>
      <c r="CE66" s="891"/>
      <c r="CF66" s="891"/>
      <c r="CG66" s="896"/>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890"/>
      <c r="DW66" s="891"/>
      <c r="DX66" s="891"/>
      <c r="DY66" s="891"/>
      <c r="DZ66" s="892"/>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7"/>
      <c r="AG67" s="848"/>
      <c r="AH67" s="848"/>
      <c r="AI67" s="848"/>
      <c r="AJ67" s="888"/>
      <c r="AK67" s="889"/>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90"/>
      <c r="BT67" s="891"/>
      <c r="BU67" s="891"/>
      <c r="BV67" s="891"/>
      <c r="BW67" s="891"/>
      <c r="BX67" s="891"/>
      <c r="BY67" s="891"/>
      <c r="BZ67" s="891"/>
      <c r="CA67" s="891"/>
      <c r="CB67" s="891"/>
      <c r="CC67" s="891"/>
      <c r="CD67" s="891"/>
      <c r="CE67" s="891"/>
      <c r="CF67" s="891"/>
      <c r="CG67" s="896"/>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890"/>
      <c r="DW67" s="891"/>
      <c r="DX67" s="891"/>
      <c r="DY67" s="891"/>
      <c r="DZ67" s="892"/>
      <c r="EA67" s="226"/>
    </row>
    <row r="68" spans="1:131" ht="26.25" customHeight="1" thickTop="1" x14ac:dyDescent="0.15">
      <c r="A68" s="232">
        <v>1</v>
      </c>
      <c r="B68" s="900" t="s">
        <v>585</v>
      </c>
      <c r="C68" s="901"/>
      <c r="D68" s="901"/>
      <c r="E68" s="901"/>
      <c r="F68" s="901"/>
      <c r="G68" s="901"/>
      <c r="H68" s="901"/>
      <c r="I68" s="901"/>
      <c r="J68" s="901"/>
      <c r="K68" s="901"/>
      <c r="L68" s="901"/>
      <c r="M68" s="901"/>
      <c r="N68" s="901"/>
      <c r="O68" s="901"/>
      <c r="P68" s="902"/>
      <c r="Q68" s="903">
        <v>44</v>
      </c>
      <c r="R68" s="897"/>
      <c r="S68" s="897"/>
      <c r="T68" s="897"/>
      <c r="U68" s="897"/>
      <c r="V68" s="897">
        <v>44</v>
      </c>
      <c r="W68" s="897"/>
      <c r="X68" s="897"/>
      <c r="Y68" s="897"/>
      <c r="Z68" s="897"/>
      <c r="AA68" s="897" t="s">
        <v>593</v>
      </c>
      <c r="AB68" s="897"/>
      <c r="AC68" s="897"/>
      <c r="AD68" s="897"/>
      <c r="AE68" s="897"/>
      <c r="AF68" s="897" t="s">
        <v>593</v>
      </c>
      <c r="AG68" s="897"/>
      <c r="AH68" s="897"/>
      <c r="AI68" s="897"/>
      <c r="AJ68" s="897"/>
      <c r="AK68" s="897">
        <v>18</v>
      </c>
      <c r="AL68" s="897"/>
      <c r="AM68" s="897"/>
      <c r="AN68" s="897"/>
      <c r="AO68" s="897"/>
      <c r="AP68" s="897" t="s">
        <v>593</v>
      </c>
      <c r="AQ68" s="897"/>
      <c r="AR68" s="897"/>
      <c r="AS68" s="897"/>
      <c r="AT68" s="897"/>
      <c r="AU68" s="897" t="s">
        <v>593</v>
      </c>
      <c r="AV68" s="897"/>
      <c r="AW68" s="897"/>
      <c r="AX68" s="897"/>
      <c r="AY68" s="897"/>
      <c r="AZ68" s="898"/>
      <c r="BA68" s="898"/>
      <c r="BB68" s="898"/>
      <c r="BC68" s="898"/>
      <c r="BD68" s="899"/>
      <c r="BE68" s="237"/>
      <c r="BF68" s="237"/>
      <c r="BG68" s="237"/>
      <c r="BH68" s="237"/>
      <c r="BI68" s="237"/>
      <c r="BJ68" s="237"/>
      <c r="BK68" s="237"/>
      <c r="BL68" s="237"/>
      <c r="BM68" s="237"/>
      <c r="BN68" s="237"/>
      <c r="BO68" s="237"/>
      <c r="BP68" s="237"/>
      <c r="BQ68" s="234">
        <v>62</v>
      </c>
      <c r="BR68" s="239"/>
      <c r="BS68" s="890"/>
      <c r="BT68" s="891"/>
      <c r="BU68" s="891"/>
      <c r="BV68" s="891"/>
      <c r="BW68" s="891"/>
      <c r="BX68" s="891"/>
      <c r="BY68" s="891"/>
      <c r="BZ68" s="891"/>
      <c r="CA68" s="891"/>
      <c r="CB68" s="891"/>
      <c r="CC68" s="891"/>
      <c r="CD68" s="891"/>
      <c r="CE68" s="891"/>
      <c r="CF68" s="891"/>
      <c r="CG68" s="896"/>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890"/>
      <c r="DW68" s="891"/>
      <c r="DX68" s="891"/>
      <c r="DY68" s="891"/>
      <c r="DZ68" s="892"/>
      <c r="EA68" s="226"/>
    </row>
    <row r="69" spans="1:131" ht="26.25" customHeight="1" x14ac:dyDescent="0.15">
      <c r="A69" s="234">
        <v>2</v>
      </c>
      <c r="B69" s="904" t="s">
        <v>586</v>
      </c>
      <c r="C69" s="905"/>
      <c r="D69" s="905"/>
      <c r="E69" s="905"/>
      <c r="F69" s="905"/>
      <c r="G69" s="905"/>
      <c r="H69" s="905"/>
      <c r="I69" s="905"/>
      <c r="J69" s="905"/>
      <c r="K69" s="905"/>
      <c r="L69" s="905"/>
      <c r="M69" s="905"/>
      <c r="N69" s="905"/>
      <c r="O69" s="905"/>
      <c r="P69" s="906"/>
      <c r="Q69" s="907">
        <v>94</v>
      </c>
      <c r="R69" s="860"/>
      <c r="S69" s="860"/>
      <c r="T69" s="860"/>
      <c r="U69" s="860"/>
      <c r="V69" s="860">
        <v>91</v>
      </c>
      <c r="W69" s="860"/>
      <c r="X69" s="860"/>
      <c r="Y69" s="860"/>
      <c r="Z69" s="860"/>
      <c r="AA69" s="860">
        <v>3</v>
      </c>
      <c r="AB69" s="860"/>
      <c r="AC69" s="860"/>
      <c r="AD69" s="860"/>
      <c r="AE69" s="860"/>
      <c r="AF69" s="860">
        <v>3</v>
      </c>
      <c r="AG69" s="860"/>
      <c r="AH69" s="860"/>
      <c r="AI69" s="860"/>
      <c r="AJ69" s="860"/>
      <c r="AK69" s="860" t="s">
        <v>593</v>
      </c>
      <c r="AL69" s="860"/>
      <c r="AM69" s="860"/>
      <c r="AN69" s="860"/>
      <c r="AO69" s="860"/>
      <c r="AP69" s="860" t="s">
        <v>593</v>
      </c>
      <c r="AQ69" s="860"/>
      <c r="AR69" s="860"/>
      <c r="AS69" s="860"/>
      <c r="AT69" s="860"/>
      <c r="AU69" s="860" t="s">
        <v>593</v>
      </c>
      <c r="AV69" s="860"/>
      <c r="AW69" s="860"/>
      <c r="AX69" s="860"/>
      <c r="AY69" s="860"/>
      <c r="AZ69" s="862"/>
      <c r="BA69" s="862"/>
      <c r="BB69" s="862"/>
      <c r="BC69" s="862"/>
      <c r="BD69" s="863"/>
      <c r="BE69" s="237"/>
      <c r="BF69" s="237"/>
      <c r="BG69" s="237"/>
      <c r="BH69" s="237"/>
      <c r="BI69" s="237"/>
      <c r="BJ69" s="237"/>
      <c r="BK69" s="237"/>
      <c r="BL69" s="237"/>
      <c r="BM69" s="237"/>
      <c r="BN69" s="237"/>
      <c r="BO69" s="237"/>
      <c r="BP69" s="237"/>
      <c r="BQ69" s="234">
        <v>63</v>
      </c>
      <c r="BR69" s="239"/>
      <c r="BS69" s="890"/>
      <c r="BT69" s="891"/>
      <c r="BU69" s="891"/>
      <c r="BV69" s="891"/>
      <c r="BW69" s="891"/>
      <c r="BX69" s="891"/>
      <c r="BY69" s="891"/>
      <c r="BZ69" s="891"/>
      <c r="CA69" s="891"/>
      <c r="CB69" s="891"/>
      <c r="CC69" s="891"/>
      <c r="CD69" s="891"/>
      <c r="CE69" s="891"/>
      <c r="CF69" s="891"/>
      <c r="CG69" s="896"/>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890"/>
      <c r="DW69" s="891"/>
      <c r="DX69" s="891"/>
      <c r="DY69" s="891"/>
      <c r="DZ69" s="892"/>
      <c r="EA69" s="226"/>
    </row>
    <row r="70" spans="1:131" ht="26.25" customHeight="1" x14ac:dyDescent="0.15">
      <c r="A70" s="234">
        <v>3</v>
      </c>
      <c r="B70" s="904" t="s">
        <v>587</v>
      </c>
      <c r="C70" s="905"/>
      <c r="D70" s="905"/>
      <c r="E70" s="905"/>
      <c r="F70" s="905"/>
      <c r="G70" s="905"/>
      <c r="H70" s="905"/>
      <c r="I70" s="905"/>
      <c r="J70" s="905"/>
      <c r="K70" s="905"/>
      <c r="L70" s="905"/>
      <c r="M70" s="905"/>
      <c r="N70" s="905"/>
      <c r="O70" s="905"/>
      <c r="P70" s="906"/>
      <c r="Q70" s="907">
        <v>71</v>
      </c>
      <c r="R70" s="860"/>
      <c r="S70" s="860"/>
      <c r="T70" s="860"/>
      <c r="U70" s="860"/>
      <c r="V70" s="860">
        <v>54</v>
      </c>
      <c r="W70" s="860"/>
      <c r="X70" s="860"/>
      <c r="Y70" s="860"/>
      <c r="Z70" s="860"/>
      <c r="AA70" s="860">
        <v>17</v>
      </c>
      <c r="AB70" s="860"/>
      <c r="AC70" s="860"/>
      <c r="AD70" s="860"/>
      <c r="AE70" s="860"/>
      <c r="AF70" s="860">
        <v>17</v>
      </c>
      <c r="AG70" s="860"/>
      <c r="AH70" s="860"/>
      <c r="AI70" s="860"/>
      <c r="AJ70" s="860"/>
      <c r="AK70" s="860" t="s">
        <v>593</v>
      </c>
      <c r="AL70" s="860"/>
      <c r="AM70" s="860"/>
      <c r="AN70" s="860"/>
      <c r="AO70" s="860"/>
      <c r="AP70" s="860" t="s">
        <v>593</v>
      </c>
      <c r="AQ70" s="860"/>
      <c r="AR70" s="860"/>
      <c r="AS70" s="860"/>
      <c r="AT70" s="860"/>
      <c r="AU70" s="860" t="s">
        <v>593</v>
      </c>
      <c r="AV70" s="860"/>
      <c r="AW70" s="860"/>
      <c r="AX70" s="860"/>
      <c r="AY70" s="860"/>
      <c r="AZ70" s="862"/>
      <c r="BA70" s="862"/>
      <c r="BB70" s="862"/>
      <c r="BC70" s="862"/>
      <c r="BD70" s="863"/>
      <c r="BE70" s="237"/>
      <c r="BF70" s="237"/>
      <c r="BG70" s="237"/>
      <c r="BH70" s="237"/>
      <c r="BI70" s="237"/>
      <c r="BJ70" s="237"/>
      <c r="BK70" s="237"/>
      <c r="BL70" s="237"/>
      <c r="BM70" s="237"/>
      <c r="BN70" s="237"/>
      <c r="BO70" s="237"/>
      <c r="BP70" s="237"/>
      <c r="BQ70" s="234">
        <v>64</v>
      </c>
      <c r="BR70" s="239"/>
      <c r="BS70" s="890"/>
      <c r="BT70" s="891"/>
      <c r="BU70" s="891"/>
      <c r="BV70" s="891"/>
      <c r="BW70" s="891"/>
      <c r="BX70" s="891"/>
      <c r="BY70" s="891"/>
      <c r="BZ70" s="891"/>
      <c r="CA70" s="891"/>
      <c r="CB70" s="891"/>
      <c r="CC70" s="891"/>
      <c r="CD70" s="891"/>
      <c r="CE70" s="891"/>
      <c r="CF70" s="891"/>
      <c r="CG70" s="896"/>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890"/>
      <c r="DW70" s="891"/>
      <c r="DX70" s="891"/>
      <c r="DY70" s="891"/>
      <c r="DZ70" s="892"/>
      <c r="EA70" s="226"/>
    </row>
    <row r="71" spans="1:131" ht="26.25" customHeight="1" x14ac:dyDescent="0.15">
      <c r="A71" s="234">
        <v>4</v>
      </c>
      <c r="B71" s="904" t="s">
        <v>588</v>
      </c>
      <c r="C71" s="905"/>
      <c r="D71" s="905"/>
      <c r="E71" s="905"/>
      <c r="F71" s="905"/>
      <c r="G71" s="905"/>
      <c r="H71" s="905"/>
      <c r="I71" s="905"/>
      <c r="J71" s="905"/>
      <c r="K71" s="905"/>
      <c r="L71" s="905"/>
      <c r="M71" s="905"/>
      <c r="N71" s="905"/>
      <c r="O71" s="905"/>
      <c r="P71" s="906"/>
      <c r="Q71" s="907">
        <v>126</v>
      </c>
      <c r="R71" s="860"/>
      <c r="S71" s="860"/>
      <c r="T71" s="860"/>
      <c r="U71" s="860"/>
      <c r="V71" s="860">
        <v>126</v>
      </c>
      <c r="W71" s="860"/>
      <c r="X71" s="860"/>
      <c r="Y71" s="860"/>
      <c r="Z71" s="860"/>
      <c r="AA71" s="860" t="s">
        <v>593</v>
      </c>
      <c r="AB71" s="860"/>
      <c r="AC71" s="860"/>
      <c r="AD71" s="860"/>
      <c r="AE71" s="860"/>
      <c r="AF71" s="860" t="s">
        <v>593</v>
      </c>
      <c r="AG71" s="860"/>
      <c r="AH71" s="860"/>
      <c r="AI71" s="860"/>
      <c r="AJ71" s="860"/>
      <c r="AK71" s="860" t="s">
        <v>593</v>
      </c>
      <c r="AL71" s="860"/>
      <c r="AM71" s="860"/>
      <c r="AN71" s="860"/>
      <c r="AO71" s="860"/>
      <c r="AP71" s="860" t="s">
        <v>593</v>
      </c>
      <c r="AQ71" s="860"/>
      <c r="AR71" s="860"/>
      <c r="AS71" s="860"/>
      <c r="AT71" s="860"/>
      <c r="AU71" s="860" t="s">
        <v>593</v>
      </c>
      <c r="AV71" s="860"/>
      <c r="AW71" s="860"/>
      <c r="AX71" s="860"/>
      <c r="AY71" s="860"/>
      <c r="AZ71" s="862"/>
      <c r="BA71" s="862"/>
      <c r="BB71" s="862"/>
      <c r="BC71" s="862"/>
      <c r="BD71" s="863"/>
      <c r="BE71" s="237"/>
      <c r="BF71" s="237"/>
      <c r="BG71" s="237"/>
      <c r="BH71" s="237"/>
      <c r="BI71" s="237"/>
      <c r="BJ71" s="237"/>
      <c r="BK71" s="237"/>
      <c r="BL71" s="237"/>
      <c r="BM71" s="237"/>
      <c r="BN71" s="237"/>
      <c r="BO71" s="237"/>
      <c r="BP71" s="237"/>
      <c r="BQ71" s="234">
        <v>65</v>
      </c>
      <c r="BR71" s="239"/>
      <c r="BS71" s="890"/>
      <c r="BT71" s="891"/>
      <c r="BU71" s="891"/>
      <c r="BV71" s="891"/>
      <c r="BW71" s="891"/>
      <c r="BX71" s="891"/>
      <c r="BY71" s="891"/>
      <c r="BZ71" s="891"/>
      <c r="CA71" s="891"/>
      <c r="CB71" s="891"/>
      <c r="CC71" s="891"/>
      <c r="CD71" s="891"/>
      <c r="CE71" s="891"/>
      <c r="CF71" s="891"/>
      <c r="CG71" s="896"/>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890"/>
      <c r="DW71" s="891"/>
      <c r="DX71" s="891"/>
      <c r="DY71" s="891"/>
      <c r="DZ71" s="892"/>
      <c r="EA71" s="226"/>
    </row>
    <row r="72" spans="1:131" ht="26.25" customHeight="1" x14ac:dyDescent="0.15">
      <c r="A72" s="234">
        <v>5</v>
      </c>
      <c r="B72" s="904" t="s">
        <v>594</v>
      </c>
      <c r="C72" s="905"/>
      <c r="D72" s="905"/>
      <c r="E72" s="905"/>
      <c r="F72" s="905"/>
      <c r="G72" s="905"/>
      <c r="H72" s="905"/>
      <c r="I72" s="905"/>
      <c r="J72" s="905"/>
      <c r="K72" s="905"/>
      <c r="L72" s="905"/>
      <c r="M72" s="905"/>
      <c r="N72" s="905"/>
      <c r="O72" s="905"/>
      <c r="P72" s="906"/>
      <c r="Q72" s="907">
        <v>22</v>
      </c>
      <c r="R72" s="860"/>
      <c r="S72" s="860"/>
      <c r="T72" s="860"/>
      <c r="U72" s="860"/>
      <c r="V72" s="860">
        <v>22</v>
      </c>
      <c r="W72" s="860"/>
      <c r="X72" s="860"/>
      <c r="Y72" s="860"/>
      <c r="Z72" s="860"/>
      <c r="AA72" s="860" t="s">
        <v>593</v>
      </c>
      <c r="AB72" s="860"/>
      <c r="AC72" s="860"/>
      <c r="AD72" s="860"/>
      <c r="AE72" s="860"/>
      <c r="AF72" s="860" t="s">
        <v>593</v>
      </c>
      <c r="AG72" s="860"/>
      <c r="AH72" s="860"/>
      <c r="AI72" s="860"/>
      <c r="AJ72" s="860"/>
      <c r="AK72" s="860">
        <v>6</v>
      </c>
      <c r="AL72" s="860"/>
      <c r="AM72" s="860"/>
      <c r="AN72" s="860"/>
      <c r="AO72" s="860"/>
      <c r="AP72" s="860" t="s">
        <v>593</v>
      </c>
      <c r="AQ72" s="860"/>
      <c r="AR72" s="860"/>
      <c r="AS72" s="860"/>
      <c r="AT72" s="860"/>
      <c r="AU72" s="860" t="s">
        <v>593</v>
      </c>
      <c r="AV72" s="860"/>
      <c r="AW72" s="860"/>
      <c r="AX72" s="860"/>
      <c r="AY72" s="860"/>
      <c r="AZ72" s="862"/>
      <c r="BA72" s="862"/>
      <c r="BB72" s="862"/>
      <c r="BC72" s="862"/>
      <c r="BD72" s="863"/>
      <c r="BE72" s="237"/>
      <c r="BF72" s="237"/>
      <c r="BG72" s="237"/>
      <c r="BH72" s="237"/>
      <c r="BI72" s="237"/>
      <c r="BJ72" s="237"/>
      <c r="BK72" s="237"/>
      <c r="BL72" s="237"/>
      <c r="BM72" s="237"/>
      <c r="BN72" s="237"/>
      <c r="BO72" s="237"/>
      <c r="BP72" s="237"/>
      <c r="BQ72" s="234">
        <v>66</v>
      </c>
      <c r="BR72" s="239"/>
      <c r="BS72" s="890"/>
      <c r="BT72" s="891"/>
      <c r="BU72" s="891"/>
      <c r="BV72" s="891"/>
      <c r="BW72" s="891"/>
      <c r="BX72" s="891"/>
      <c r="BY72" s="891"/>
      <c r="BZ72" s="891"/>
      <c r="CA72" s="891"/>
      <c r="CB72" s="891"/>
      <c r="CC72" s="891"/>
      <c r="CD72" s="891"/>
      <c r="CE72" s="891"/>
      <c r="CF72" s="891"/>
      <c r="CG72" s="896"/>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890"/>
      <c r="DW72" s="891"/>
      <c r="DX72" s="891"/>
      <c r="DY72" s="891"/>
      <c r="DZ72" s="892"/>
      <c r="EA72" s="226"/>
    </row>
    <row r="73" spans="1:131" ht="26.25" customHeight="1" x14ac:dyDescent="0.15">
      <c r="A73" s="234">
        <v>6</v>
      </c>
      <c r="B73" s="904" t="s">
        <v>595</v>
      </c>
      <c r="C73" s="905"/>
      <c r="D73" s="905"/>
      <c r="E73" s="905"/>
      <c r="F73" s="905"/>
      <c r="G73" s="905"/>
      <c r="H73" s="905"/>
      <c r="I73" s="905"/>
      <c r="J73" s="905"/>
      <c r="K73" s="905"/>
      <c r="L73" s="905"/>
      <c r="M73" s="905"/>
      <c r="N73" s="905"/>
      <c r="O73" s="905"/>
      <c r="P73" s="906"/>
      <c r="Q73" s="908">
        <v>334</v>
      </c>
      <c r="R73" s="909"/>
      <c r="S73" s="909"/>
      <c r="T73" s="909"/>
      <c r="U73" s="864"/>
      <c r="V73" s="910">
        <v>334</v>
      </c>
      <c r="W73" s="909"/>
      <c r="X73" s="909"/>
      <c r="Y73" s="909"/>
      <c r="Z73" s="864"/>
      <c r="AA73" s="910" t="s">
        <v>593</v>
      </c>
      <c r="AB73" s="909"/>
      <c r="AC73" s="909"/>
      <c r="AD73" s="909"/>
      <c r="AE73" s="864"/>
      <c r="AF73" s="910" t="s">
        <v>593</v>
      </c>
      <c r="AG73" s="909"/>
      <c r="AH73" s="909"/>
      <c r="AI73" s="909"/>
      <c r="AJ73" s="864"/>
      <c r="AK73" s="910" t="s">
        <v>593</v>
      </c>
      <c r="AL73" s="909"/>
      <c r="AM73" s="909"/>
      <c r="AN73" s="909"/>
      <c r="AO73" s="864"/>
      <c r="AP73" s="910">
        <v>1296</v>
      </c>
      <c r="AQ73" s="909"/>
      <c r="AR73" s="909"/>
      <c r="AS73" s="909"/>
      <c r="AT73" s="864"/>
      <c r="AU73" s="910">
        <v>647</v>
      </c>
      <c r="AV73" s="909"/>
      <c r="AW73" s="909"/>
      <c r="AX73" s="909"/>
      <c r="AY73" s="864"/>
      <c r="AZ73" s="862"/>
      <c r="BA73" s="862"/>
      <c r="BB73" s="862"/>
      <c r="BC73" s="862"/>
      <c r="BD73" s="863"/>
      <c r="BE73" s="237"/>
      <c r="BF73" s="237"/>
      <c r="BG73" s="237"/>
      <c r="BH73" s="237"/>
      <c r="BI73" s="237"/>
      <c r="BJ73" s="237"/>
      <c r="BK73" s="237"/>
      <c r="BL73" s="237"/>
      <c r="BM73" s="237"/>
      <c r="BN73" s="237"/>
      <c r="BO73" s="237"/>
      <c r="BP73" s="237"/>
      <c r="BQ73" s="234">
        <v>67</v>
      </c>
      <c r="BR73" s="239"/>
      <c r="BS73" s="890"/>
      <c r="BT73" s="891"/>
      <c r="BU73" s="891"/>
      <c r="BV73" s="891"/>
      <c r="BW73" s="891"/>
      <c r="BX73" s="891"/>
      <c r="BY73" s="891"/>
      <c r="BZ73" s="891"/>
      <c r="CA73" s="891"/>
      <c r="CB73" s="891"/>
      <c r="CC73" s="891"/>
      <c r="CD73" s="891"/>
      <c r="CE73" s="891"/>
      <c r="CF73" s="891"/>
      <c r="CG73" s="896"/>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890"/>
      <c r="DW73" s="891"/>
      <c r="DX73" s="891"/>
      <c r="DY73" s="891"/>
      <c r="DZ73" s="892"/>
      <c r="EA73" s="226"/>
    </row>
    <row r="74" spans="1:131" ht="26.25" customHeight="1" x14ac:dyDescent="0.15">
      <c r="A74" s="234">
        <v>7</v>
      </c>
      <c r="B74" s="904" t="s">
        <v>596</v>
      </c>
      <c r="C74" s="905"/>
      <c r="D74" s="905"/>
      <c r="E74" s="905"/>
      <c r="F74" s="905"/>
      <c r="G74" s="905"/>
      <c r="H74" s="905"/>
      <c r="I74" s="905"/>
      <c r="J74" s="905"/>
      <c r="K74" s="905"/>
      <c r="L74" s="905"/>
      <c r="M74" s="905"/>
      <c r="N74" s="905"/>
      <c r="O74" s="905"/>
      <c r="P74" s="906"/>
      <c r="Q74" s="908">
        <v>101</v>
      </c>
      <c r="R74" s="909"/>
      <c r="S74" s="909"/>
      <c r="T74" s="909"/>
      <c r="U74" s="864"/>
      <c r="V74" s="910">
        <v>101</v>
      </c>
      <c r="W74" s="909"/>
      <c r="X74" s="909"/>
      <c r="Y74" s="909"/>
      <c r="Z74" s="864"/>
      <c r="AA74" s="910" t="s">
        <v>593</v>
      </c>
      <c r="AB74" s="909"/>
      <c r="AC74" s="909"/>
      <c r="AD74" s="909"/>
      <c r="AE74" s="864"/>
      <c r="AF74" s="910" t="s">
        <v>593</v>
      </c>
      <c r="AG74" s="909"/>
      <c r="AH74" s="909"/>
      <c r="AI74" s="909"/>
      <c r="AJ74" s="864"/>
      <c r="AK74" s="910" t="s">
        <v>593</v>
      </c>
      <c r="AL74" s="909"/>
      <c r="AM74" s="909"/>
      <c r="AN74" s="909"/>
      <c r="AO74" s="864"/>
      <c r="AP74" s="910" t="s">
        <v>593</v>
      </c>
      <c r="AQ74" s="909"/>
      <c r="AR74" s="909"/>
      <c r="AS74" s="909"/>
      <c r="AT74" s="864"/>
      <c r="AU74" s="910" t="s">
        <v>593</v>
      </c>
      <c r="AV74" s="909"/>
      <c r="AW74" s="909"/>
      <c r="AX74" s="909"/>
      <c r="AY74" s="864"/>
      <c r="AZ74" s="862"/>
      <c r="BA74" s="862"/>
      <c r="BB74" s="862"/>
      <c r="BC74" s="862"/>
      <c r="BD74" s="863"/>
      <c r="BE74" s="237"/>
      <c r="BF74" s="237"/>
      <c r="BG74" s="237"/>
      <c r="BH74" s="237"/>
      <c r="BI74" s="237"/>
      <c r="BJ74" s="237"/>
      <c r="BK74" s="237"/>
      <c r="BL74" s="237"/>
      <c r="BM74" s="237"/>
      <c r="BN74" s="237"/>
      <c r="BO74" s="237"/>
      <c r="BP74" s="237"/>
      <c r="BQ74" s="234">
        <v>68</v>
      </c>
      <c r="BR74" s="239"/>
      <c r="BS74" s="890"/>
      <c r="BT74" s="891"/>
      <c r="BU74" s="891"/>
      <c r="BV74" s="891"/>
      <c r="BW74" s="891"/>
      <c r="BX74" s="891"/>
      <c r="BY74" s="891"/>
      <c r="BZ74" s="891"/>
      <c r="CA74" s="891"/>
      <c r="CB74" s="891"/>
      <c r="CC74" s="891"/>
      <c r="CD74" s="891"/>
      <c r="CE74" s="891"/>
      <c r="CF74" s="891"/>
      <c r="CG74" s="896"/>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890"/>
      <c r="DW74" s="891"/>
      <c r="DX74" s="891"/>
      <c r="DY74" s="891"/>
      <c r="DZ74" s="892"/>
      <c r="EA74" s="226"/>
    </row>
    <row r="75" spans="1:131" ht="26.25" customHeight="1" x14ac:dyDescent="0.15">
      <c r="A75" s="234">
        <v>8</v>
      </c>
      <c r="B75" s="904" t="s">
        <v>589</v>
      </c>
      <c r="C75" s="905"/>
      <c r="D75" s="905"/>
      <c r="E75" s="905"/>
      <c r="F75" s="905"/>
      <c r="G75" s="905"/>
      <c r="H75" s="905"/>
      <c r="I75" s="905"/>
      <c r="J75" s="905"/>
      <c r="K75" s="905"/>
      <c r="L75" s="905"/>
      <c r="M75" s="905"/>
      <c r="N75" s="905"/>
      <c r="O75" s="905"/>
      <c r="P75" s="906"/>
      <c r="Q75" s="908">
        <v>148</v>
      </c>
      <c r="R75" s="909"/>
      <c r="S75" s="909"/>
      <c r="T75" s="909"/>
      <c r="U75" s="864"/>
      <c r="V75" s="910">
        <v>144</v>
      </c>
      <c r="W75" s="909"/>
      <c r="X75" s="909"/>
      <c r="Y75" s="909"/>
      <c r="Z75" s="864"/>
      <c r="AA75" s="910">
        <v>5</v>
      </c>
      <c r="AB75" s="909"/>
      <c r="AC75" s="909"/>
      <c r="AD75" s="909"/>
      <c r="AE75" s="864"/>
      <c r="AF75" s="910">
        <v>5</v>
      </c>
      <c r="AG75" s="909"/>
      <c r="AH75" s="909"/>
      <c r="AI75" s="909"/>
      <c r="AJ75" s="864"/>
      <c r="AK75" s="910" t="s">
        <v>593</v>
      </c>
      <c r="AL75" s="909"/>
      <c r="AM75" s="909"/>
      <c r="AN75" s="909"/>
      <c r="AO75" s="864"/>
      <c r="AP75" s="910" t="s">
        <v>593</v>
      </c>
      <c r="AQ75" s="909"/>
      <c r="AR75" s="909"/>
      <c r="AS75" s="909"/>
      <c r="AT75" s="864"/>
      <c r="AU75" s="910" t="s">
        <v>593</v>
      </c>
      <c r="AV75" s="909"/>
      <c r="AW75" s="909"/>
      <c r="AX75" s="909"/>
      <c r="AY75" s="864"/>
      <c r="AZ75" s="862"/>
      <c r="BA75" s="862"/>
      <c r="BB75" s="862"/>
      <c r="BC75" s="862"/>
      <c r="BD75" s="863"/>
      <c r="BE75" s="237"/>
      <c r="BF75" s="237"/>
      <c r="BG75" s="237"/>
      <c r="BH75" s="237"/>
      <c r="BI75" s="237"/>
      <c r="BJ75" s="237"/>
      <c r="BK75" s="237"/>
      <c r="BL75" s="237"/>
      <c r="BM75" s="237"/>
      <c r="BN75" s="237"/>
      <c r="BO75" s="237"/>
      <c r="BP75" s="237"/>
      <c r="BQ75" s="234">
        <v>69</v>
      </c>
      <c r="BR75" s="239"/>
      <c r="BS75" s="890"/>
      <c r="BT75" s="891"/>
      <c r="BU75" s="891"/>
      <c r="BV75" s="891"/>
      <c r="BW75" s="891"/>
      <c r="BX75" s="891"/>
      <c r="BY75" s="891"/>
      <c r="BZ75" s="891"/>
      <c r="CA75" s="891"/>
      <c r="CB75" s="891"/>
      <c r="CC75" s="891"/>
      <c r="CD75" s="891"/>
      <c r="CE75" s="891"/>
      <c r="CF75" s="891"/>
      <c r="CG75" s="896"/>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890"/>
      <c r="DW75" s="891"/>
      <c r="DX75" s="891"/>
      <c r="DY75" s="891"/>
      <c r="DZ75" s="892"/>
      <c r="EA75" s="226"/>
    </row>
    <row r="76" spans="1:131" ht="26.25" customHeight="1" x14ac:dyDescent="0.15">
      <c r="A76" s="234">
        <v>9</v>
      </c>
      <c r="B76" s="904" t="s">
        <v>590</v>
      </c>
      <c r="C76" s="905"/>
      <c r="D76" s="905"/>
      <c r="E76" s="905"/>
      <c r="F76" s="905"/>
      <c r="G76" s="905"/>
      <c r="H76" s="905"/>
      <c r="I76" s="905"/>
      <c r="J76" s="905"/>
      <c r="K76" s="905"/>
      <c r="L76" s="905"/>
      <c r="M76" s="905"/>
      <c r="N76" s="905"/>
      <c r="O76" s="905"/>
      <c r="P76" s="906"/>
      <c r="Q76" s="908">
        <v>4</v>
      </c>
      <c r="R76" s="909"/>
      <c r="S76" s="909"/>
      <c r="T76" s="909"/>
      <c r="U76" s="864"/>
      <c r="V76" s="910">
        <v>1</v>
      </c>
      <c r="W76" s="909"/>
      <c r="X76" s="909"/>
      <c r="Y76" s="909"/>
      <c r="Z76" s="864"/>
      <c r="AA76" s="910">
        <v>3</v>
      </c>
      <c r="AB76" s="909"/>
      <c r="AC76" s="909"/>
      <c r="AD76" s="909"/>
      <c r="AE76" s="864"/>
      <c r="AF76" s="910">
        <v>3</v>
      </c>
      <c r="AG76" s="909"/>
      <c r="AH76" s="909"/>
      <c r="AI76" s="909"/>
      <c r="AJ76" s="864"/>
      <c r="AK76" s="910" t="s">
        <v>593</v>
      </c>
      <c r="AL76" s="909"/>
      <c r="AM76" s="909"/>
      <c r="AN76" s="909"/>
      <c r="AO76" s="864"/>
      <c r="AP76" s="910" t="s">
        <v>593</v>
      </c>
      <c r="AQ76" s="909"/>
      <c r="AR76" s="909"/>
      <c r="AS76" s="909"/>
      <c r="AT76" s="864"/>
      <c r="AU76" s="910" t="s">
        <v>593</v>
      </c>
      <c r="AV76" s="909"/>
      <c r="AW76" s="909"/>
      <c r="AX76" s="909"/>
      <c r="AY76" s="864"/>
      <c r="AZ76" s="862"/>
      <c r="BA76" s="862"/>
      <c r="BB76" s="862"/>
      <c r="BC76" s="862"/>
      <c r="BD76" s="863"/>
      <c r="BE76" s="237"/>
      <c r="BF76" s="237"/>
      <c r="BG76" s="237"/>
      <c r="BH76" s="237"/>
      <c r="BI76" s="237"/>
      <c r="BJ76" s="237"/>
      <c r="BK76" s="237"/>
      <c r="BL76" s="237"/>
      <c r="BM76" s="237"/>
      <c r="BN76" s="237"/>
      <c r="BO76" s="237"/>
      <c r="BP76" s="237"/>
      <c r="BQ76" s="234">
        <v>70</v>
      </c>
      <c r="BR76" s="239"/>
      <c r="BS76" s="890"/>
      <c r="BT76" s="891"/>
      <c r="BU76" s="891"/>
      <c r="BV76" s="891"/>
      <c r="BW76" s="891"/>
      <c r="BX76" s="891"/>
      <c r="BY76" s="891"/>
      <c r="BZ76" s="891"/>
      <c r="CA76" s="891"/>
      <c r="CB76" s="891"/>
      <c r="CC76" s="891"/>
      <c r="CD76" s="891"/>
      <c r="CE76" s="891"/>
      <c r="CF76" s="891"/>
      <c r="CG76" s="896"/>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890"/>
      <c r="DW76" s="891"/>
      <c r="DX76" s="891"/>
      <c r="DY76" s="891"/>
      <c r="DZ76" s="892"/>
      <c r="EA76" s="226"/>
    </row>
    <row r="77" spans="1:131" ht="26.25" customHeight="1" x14ac:dyDescent="0.15">
      <c r="A77" s="234">
        <v>10</v>
      </c>
      <c r="B77" s="904" t="s">
        <v>591</v>
      </c>
      <c r="C77" s="905"/>
      <c r="D77" s="905"/>
      <c r="E77" s="905"/>
      <c r="F77" s="905"/>
      <c r="G77" s="905"/>
      <c r="H77" s="905"/>
      <c r="I77" s="905"/>
      <c r="J77" s="905"/>
      <c r="K77" s="905"/>
      <c r="L77" s="905"/>
      <c r="M77" s="905"/>
      <c r="N77" s="905"/>
      <c r="O77" s="905"/>
      <c r="P77" s="906"/>
      <c r="Q77" s="908">
        <v>549</v>
      </c>
      <c r="R77" s="909"/>
      <c r="S77" s="909"/>
      <c r="T77" s="909"/>
      <c r="U77" s="864"/>
      <c r="V77" s="910">
        <v>528</v>
      </c>
      <c r="W77" s="909"/>
      <c r="X77" s="909"/>
      <c r="Y77" s="909"/>
      <c r="Z77" s="864"/>
      <c r="AA77" s="910">
        <v>21</v>
      </c>
      <c r="AB77" s="909"/>
      <c r="AC77" s="909"/>
      <c r="AD77" s="909"/>
      <c r="AE77" s="864"/>
      <c r="AF77" s="910">
        <v>21</v>
      </c>
      <c r="AG77" s="909"/>
      <c r="AH77" s="909"/>
      <c r="AI77" s="909"/>
      <c r="AJ77" s="864"/>
      <c r="AK77" s="910" t="s">
        <v>519</v>
      </c>
      <c r="AL77" s="909"/>
      <c r="AM77" s="909"/>
      <c r="AN77" s="909"/>
      <c r="AO77" s="864"/>
      <c r="AP77" s="910" t="s">
        <v>519</v>
      </c>
      <c r="AQ77" s="909"/>
      <c r="AR77" s="909"/>
      <c r="AS77" s="909"/>
      <c r="AT77" s="864"/>
      <c r="AU77" s="910" t="s">
        <v>519</v>
      </c>
      <c r="AV77" s="909"/>
      <c r="AW77" s="909"/>
      <c r="AX77" s="909"/>
      <c r="AY77" s="864"/>
      <c r="AZ77" s="862"/>
      <c r="BA77" s="862"/>
      <c r="BB77" s="862"/>
      <c r="BC77" s="862"/>
      <c r="BD77" s="863"/>
      <c r="BE77" s="237"/>
      <c r="BF77" s="237"/>
      <c r="BG77" s="237"/>
      <c r="BH77" s="237"/>
      <c r="BI77" s="237"/>
      <c r="BJ77" s="237"/>
      <c r="BK77" s="237"/>
      <c r="BL77" s="237"/>
      <c r="BM77" s="237"/>
      <c r="BN77" s="237"/>
      <c r="BO77" s="237"/>
      <c r="BP77" s="237"/>
      <c r="BQ77" s="234">
        <v>71</v>
      </c>
      <c r="BR77" s="239"/>
      <c r="BS77" s="890"/>
      <c r="BT77" s="891"/>
      <c r="BU77" s="891"/>
      <c r="BV77" s="891"/>
      <c r="BW77" s="891"/>
      <c r="BX77" s="891"/>
      <c r="BY77" s="891"/>
      <c r="BZ77" s="891"/>
      <c r="CA77" s="891"/>
      <c r="CB77" s="891"/>
      <c r="CC77" s="891"/>
      <c r="CD77" s="891"/>
      <c r="CE77" s="891"/>
      <c r="CF77" s="891"/>
      <c r="CG77" s="896"/>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890"/>
      <c r="DW77" s="891"/>
      <c r="DX77" s="891"/>
      <c r="DY77" s="891"/>
      <c r="DZ77" s="892"/>
      <c r="EA77" s="226"/>
    </row>
    <row r="78" spans="1:131" ht="26.25" customHeight="1" x14ac:dyDescent="0.15">
      <c r="A78" s="234">
        <v>11</v>
      </c>
      <c r="B78" s="904" t="s">
        <v>592</v>
      </c>
      <c r="C78" s="905"/>
      <c r="D78" s="905"/>
      <c r="E78" s="905"/>
      <c r="F78" s="905"/>
      <c r="G78" s="905"/>
      <c r="H78" s="905"/>
      <c r="I78" s="905"/>
      <c r="J78" s="905"/>
      <c r="K78" s="905"/>
      <c r="L78" s="905"/>
      <c r="M78" s="905"/>
      <c r="N78" s="905"/>
      <c r="O78" s="905"/>
      <c r="P78" s="906"/>
      <c r="Q78" s="907">
        <v>162891</v>
      </c>
      <c r="R78" s="860"/>
      <c r="S78" s="860"/>
      <c r="T78" s="860"/>
      <c r="U78" s="860"/>
      <c r="V78" s="860">
        <v>159883</v>
      </c>
      <c r="W78" s="860"/>
      <c r="X78" s="860"/>
      <c r="Y78" s="860"/>
      <c r="Z78" s="860"/>
      <c r="AA78" s="860">
        <v>3008</v>
      </c>
      <c r="AB78" s="860"/>
      <c r="AC78" s="860"/>
      <c r="AD78" s="860"/>
      <c r="AE78" s="860"/>
      <c r="AF78" s="860">
        <v>3008</v>
      </c>
      <c r="AG78" s="860"/>
      <c r="AH78" s="860"/>
      <c r="AI78" s="860"/>
      <c r="AJ78" s="860"/>
      <c r="AK78" s="860">
        <v>358</v>
      </c>
      <c r="AL78" s="860"/>
      <c r="AM78" s="860"/>
      <c r="AN78" s="860"/>
      <c r="AO78" s="860"/>
      <c r="AP78" s="860" t="s">
        <v>519</v>
      </c>
      <c r="AQ78" s="860"/>
      <c r="AR78" s="860"/>
      <c r="AS78" s="860"/>
      <c r="AT78" s="860"/>
      <c r="AU78" s="860" t="s">
        <v>519</v>
      </c>
      <c r="AV78" s="860"/>
      <c r="AW78" s="860"/>
      <c r="AX78" s="860"/>
      <c r="AY78" s="860"/>
      <c r="AZ78" s="862"/>
      <c r="BA78" s="862"/>
      <c r="BB78" s="862"/>
      <c r="BC78" s="862"/>
      <c r="BD78" s="863"/>
      <c r="BE78" s="237"/>
      <c r="BF78" s="237"/>
      <c r="BG78" s="237"/>
      <c r="BH78" s="237"/>
      <c r="BI78" s="237"/>
      <c r="BJ78" s="226"/>
      <c r="BK78" s="226"/>
      <c r="BL78" s="226"/>
      <c r="BM78" s="226"/>
      <c r="BN78" s="226"/>
      <c r="BO78" s="237"/>
      <c r="BP78" s="237"/>
      <c r="BQ78" s="234">
        <v>72</v>
      </c>
      <c r="BR78" s="239"/>
      <c r="BS78" s="890"/>
      <c r="BT78" s="891"/>
      <c r="BU78" s="891"/>
      <c r="BV78" s="891"/>
      <c r="BW78" s="891"/>
      <c r="BX78" s="891"/>
      <c r="BY78" s="891"/>
      <c r="BZ78" s="891"/>
      <c r="CA78" s="891"/>
      <c r="CB78" s="891"/>
      <c r="CC78" s="891"/>
      <c r="CD78" s="891"/>
      <c r="CE78" s="891"/>
      <c r="CF78" s="891"/>
      <c r="CG78" s="896"/>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890"/>
      <c r="DW78" s="891"/>
      <c r="DX78" s="891"/>
      <c r="DY78" s="891"/>
      <c r="DZ78" s="892"/>
      <c r="EA78" s="226"/>
    </row>
    <row r="79" spans="1:131" ht="26.25" customHeight="1" x14ac:dyDescent="0.15">
      <c r="A79" s="234">
        <v>12</v>
      </c>
      <c r="B79" s="904"/>
      <c r="C79" s="905"/>
      <c r="D79" s="905"/>
      <c r="E79" s="905"/>
      <c r="F79" s="905"/>
      <c r="G79" s="905"/>
      <c r="H79" s="905"/>
      <c r="I79" s="905"/>
      <c r="J79" s="905"/>
      <c r="K79" s="905"/>
      <c r="L79" s="905"/>
      <c r="M79" s="905"/>
      <c r="N79" s="905"/>
      <c r="O79" s="905"/>
      <c r="P79" s="906"/>
      <c r="Q79" s="907"/>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62"/>
      <c r="BA79" s="862"/>
      <c r="BB79" s="862"/>
      <c r="BC79" s="862"/>
      <c r="BD79" s="863"/>
      <c r="BE79" s="237"/>
      <c r="BF79" s="237"/>
      <c r="BG79" s="237"/>
      <c r="BH79" s="237"/>
      <c r="BI79" s="237"/>
      <c r="BJ79" s="226"/>
      <c r="BK79" s="226"/>
      <c r="BL79" s="226"/>
      <c r="BM79" s="226"/>
      <c r="BN79" s="226"/>
      <c r="BO79" s="237"/>
      <c r="BP79" s="237"/>
      <c r="BQ79" s="234">
        <v>73</v>
      </c>
      <c r="BR79" s="239"/>
      <c r="BS79" s="890"/>
      <c r="BT79" s="891"/>
      <c r="BU79" s="891"/>
      <c r="BV79" s="891"/>
      <c r="BW79" s="891"/>
      <c r="BX79" s="891"/>
      <c r="BY79" s="891"/>
      <c r="BZ79" s="891"/>
      <c r="CA79" s="891"/>
      <c r="CB79" s="891"/>
      <c r="CC79" s="891"/>
      <c r="CD79" s="891"/>
      <c r="CE79" s="891"/>
      <c r="CF79" s="891"/>
      <c r="CG79" s="896"/>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890"/>
      <c r="DW79" s="891"/>
      <c r="DX79" s="891"/>
      <c r="DY79" s="891"/>
      <c r="DZ79" s="892"/>
      <c r="EA79" s="226"/>
    </row>
    <row r="80" spans="1:131" ht="26.25" customHeight="1" x14ac:dyDescent="0.15">
      <c r="A80" s="234">
        <v>13</v>
      </c>
      <c r="B80" s="904"/>
      <c r="C80" s="905"/>
      <c r="D80" s="905"/>
      <c r="E80" s="905"/>
      <c r="F80" s="905"/>
      <c r="G80" s="905"/>
      <c r="H80" s="905"/>
      <c r="I80" s="905"/>
      <c r="J80" s="905"/>
      <c r="K80" s="905"/>
      <c r="L80" s="905"/>
      <c r="M80" s="905"/>
      <c r="N80" s="905"/>
      <c r="O80" s="905"/>
      <c r="P80" s="906"/>
      <c r="Q80" s="907"/>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862"/>
      <c r="BA80" s="862"/>
      <c r="BB80" s="862"/>
      <c r="BC80" s="862"/>
      <c r="BD80" s="863"/>
      <c r="BE80" s="237"/>
      <c r="BF80" s="237"/>
      <c r="BG80" s="237"/>
      <c r="BH80" s="237"/>
      <c r="BI80" s="237"/>
      <c r="BJ80" s="237"/>
      <c r="BK80" s="237"/>
      <c r="BL80" s="237"/>
      <c r="BM80" s="237"/>
      <c r="BN80" s="237"/>
      <c r="BO80" s="237"/>
      <c r="BP80" s="237"/>
      <c r="BQ80" s="234">
        <v>74</v>
      </c>
      <c r="BR80" s="239"/>
      <c r="BS80" s="890"/>
      <c r="BT80" s="891"/>
      <c r="BU80" s="891"/>
      <c r="BV80" s="891"/>
      <c r="BW80" s="891"/>
      <c r="BX80" s="891"/>
      <c r="BY80" s="891"/>
      <c r="BZ80" s="891"/>
      <c r="CA80" s="891"/>
      <c r="CB80" s="891"/>
      <c r="CC80" s="891"/>
      <c r="CD80" s="891"/>
      <c r="CE80" s="891"/>
      <c r="CF80" s="891"/>
      <c r="CG80" s="896"/>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890"/>
      <c r="DW80" s="891"/>
      <c r="DX80" s="891"/>
      <c r="DY80" s="891"/>
      <c r="DZ80" s="892"/>
      <c r="EA80" s="226"/>
    </row>
    <row r="81" spans="1:131" ht="26.25" customHeight="1" x14ac:dyDescent="0.15">
      <c r="A81" s="234">
        <v>14</v>
      </c>
      <c r="B81" s="904"/>
      <c r="C81" s="905"/>
      <c r="D81" s="905"/>
      <c r="E81" s="905"/>
      <c r="F81" s="905"/>
      <c r="G81" s="905"/>
      <c r="H81" s="905"/>
      <c r="I81" s="905"/>
      <c r="J81" s="905"/>
      <c r="K81" s="905"/>
      <c r="L81" s="905"/>
      <c r="M81" s="905"/>
      <c r="N81" s="905"/>
      <c r="O81" s="905"/>
      <c r="P81" s="906"/>
      <c r="Q81" s="907"/>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62"/>
      <c r="BA81" s="862"/>
      <c r="BB81" s="862"/>
      <c r="BC81" s="862"/>
      <c r="BD81" s="863"/>
      <c r="BE81" s="237"/>
      <c r="BF81" s="237"/>
      <c r="BG81" s="237"/>
      <c r="BH81" s="237"/>
      <c r="BI81" s="237"/>
      <c r="BJ81" s="237"/>
      <c r="BK81" s="237"/>
      <c r="BL81" s="237"/>
      <c r="BM81" s="237"/>
      <c r="BN81" s="237"/>
      <c r="BO81" s="237"/>
      <c r="BP81" s="237"/>
      <c r="BQ81" s="234">
        <v>75</v>
      </c>
      <c r="BR81" s="239"/>
      <c r="BS81" s="890"/>
      <c r="BT81" s="891"/>
      <c r="BU81" s="891"/>
      <c r="BV81" s="891"/>
      <c r="BW81" s="891"/>
      <c r="BX81" s="891"/>
      <c r="BY81" s="891"/>
      <c r="BZ81" s="891"/>
      <c r="CA81" s="891"/>
      <c r="CB81" s="891"/>
      <c r="CC81" s="891"/>
      <c r="CD81" s="891"/>
      <c r="CE81" s="891"/>
      <c r="CF81" s="891"/>
      <c r="CG81" s="896"/>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890"/>
      <c r="DW81" s="891"/>
      <c r="DX81" s="891"/>
      <c r="DY81" s="891"/>
      <c r="DZ81" s="892"/>
      <c r="EA81" s="226"/>
    </row>
    <row r="82" spans="1:131" ht="26.25" customHeight="1" x14ac:dyDescent="0.15">
      <c r="A82" s="234">
        <v>15</v>
      </c>
      <c r="B82" s="904"/>
      <c r="C82" s="905"/>
      <c r="D82" s="905"/>
      <c r="E82" s="905"/>
      <c r="F82" s="905"/>
      <c r="G82" s="905"/>
      <c r="H82" s="905"/>
      <c r="I82" s="905"/>
      <c r="J82" s="905"/>
      <c r="K82" s="905"/>
      <c r="L82" s="905"/>
      <c r="M82" s="905"/>
      <c r="N82" s="905"/>
      <c r="O82" s="905"/>
      <c r="P82" s="906"/>
      <c r="Q82" s="907"/>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62"/>
      <c r="BA82" s="862"/>
      <c r="BB82" s="862"/>
      <c r="BC82" s="862"/>
      <c r="BD82" s="863"/>
      <c r="BE82" s="237"/>
      <c r="BF82" s="237"/>
      <c r="BG82" s="237"/>
      <c r="BH82" s="237"/>
      <c r="BI82" s="237"/>
      <c r="BJ82" s="237"/>
      <c r="BK82" s="237"/>
      <c r="BL82" s="237"/>
      <c r="BM82" s="237"/>
      <c r="BN82" s="237"/>
      <c r="BO82" s="237"/>
      <c r="BP82" s="237"/>
      <c r="BQ82" s="234">
        <v>76</v>
      </c>
      <c r="BR82" s="239"/>
      <c r="BS82" s="890"/>
      <c r="BT82" s="891"/>
      <c r="BU82" s="891"/>
      <c r="BV82" s="891"/>
      <c r="BW82" s="891"/>
      <c r="BX82" s="891"/>
      <c r="BY82" s="891"/>
      <c r="BZ82" s="891"/>
      <c r="CA82" s="891"/>
      <c r="CB82" s="891"/>
      <c r="CC82" s="891"/>
      <c r="CD82" s="891"/>
      <c r="CE82" s="891"/>
      <c r="CF82" s="891"/>
      <c r="CG82" s="896"/>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890"/>
      <c r="DW82" s="891"/>
      <c r="DX82" s="891"/>
      <c r="DY82" s="891"/>
      <c r="DZ82" s="892"/>
      <c r="EA82" s="226"/>
    </row>
    <row r="83" spans="1:131" ht="26.25" customHeight="1" x14ac:dyDescent="0.15">
      <c r="A83" s="234">
        <v>16</v>
      </c>
      <c r="B83" s="904"/>
      <c r="C83" s="905"/>
      <c r="D83" s="905"/>
      <c r="E83" s="905"/>
      <c r="F83" s="905"/>
      <c r="G83" s="905"/>
      <c r="H83" s="905"/>
      <c r="I83" s="905"/>
      <c r="J83" s="905"/>
      <c r="K83" s="905"/>
      <c r="L83" s="905"/>
      <c r="M83" s="905"/>
      <c r="N83" s="905"/>
      <c r="O83" s="905"/>
      <c r="P83" s="906"/>
      <c r="Q83" s="907"/>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2"/>
      <c r="BA83" s="862"/>
      <c r="BB83" s="862"/>
      <c r="BC83" s="862"/>
      <c r="BD83" s="863"/>
      <c r="BE83" s="237"/>
      <c r="BF83" s="237"/>
      <c r="BG83" s="237"/>
      <c r="BH83" s="237"/>
      <c r="BI83" s="237"/>
      <c r="BJ83" s="237"/>
      <c r="BK83" s="237"/>
      <c r="BL83" s="237"/>
      <c r="BM83" s="237"/>
      <c r="BN83" s="237"/>
      <c r="BO83" s="237"/>
      <c r="BP83" s="237"/>
      <c r="BQ83" s="234">
        <v>77</v>
      </c>
      <c r="BR83" s="239"/>
      <c r="BS83" s="890"/>
      <c r="BT83" s="891"/>
      <c r="BU83" s="891"/>
      <c r="BV83" s="891"/>
      <c r="BW83" s="891"/>
      <c r="BX83" s="891"/>
      <c r="BY83" s="891"/>
      <c r="BZ83" s="891"/>
      <c r="CA83" s="891"/>
      <c r="CB83" s="891"/>
      <c r="CC83" s="891"/>
      <c r="CD83" s="891"/>
      <c r="CE83" s="891"/>
      <c r="CF83" s="891"/>
      <c r="CG83" s="896"/>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890"/>
      <c r="DW83" s="891"/>
      <c r="DX83" s="891"/>
      <c r="DY83" s="891"/>
      <c r="DZ83" s="892"/>
      <c r="EA83" s="226"/>
    </row>
    <row r="84" spans="1:131" ht="26.25" customHeight="1" x14ac:dyDescent="0.15">
      <c r="A84" s="234">
        <v>17</v>
      </c>
      <c r="B84" s="904"/>
      <c r="C84" s="905"/>
      <c r="D84" s="905"/>
      <c r="E84" s="905"/>
      <c r="F84" s="905"/>
      <c r="G84" s="905"/>
      <c r="H84" s="905"/>
      <c r="I84" s="905"/>
      <c r="J84" s="905"/>
      <c r="K84" s="905"/>
      <c r="L84" s="905"/>
      <c r="M84" s="905"/>
      <c r="N84" s="905"/>
      <c r="O84" s="905"/>
      <c r="P84" s="906"/>
      <c r="Q84" s="907"/>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2"/>
      <c r="BA84" s="862"/>
      <c r="BB84" s="862"/>
      <c r="BC84" s="862"/>
      <c r="BD84" s="863"/>
      <c r="BE84" s="237"/>
      <c r="BF84" s="237"/>
      <c r="BG84" s="237"/>
      <c r="BH84" s="237"/>
      <c r="BI84" s="237"/>
      <c r="BJ84" s="237"/>
      <c r="BK84" s="237"/>
      <c r="BL84" s="237"/>
      <c r="BM84" s="237"/>
      <c r="BN84" s="237"/>
      <c r="BO84" s="237"/>
      <c r="BP84" s="237"/>
      <c r="BQ84" s="234">
        <v>78</v>
      </c>
      <c r="BR84" s="239"/>
      <c r="BS84" s="890"/>
      <c r="BT84" s="891"/>
      <c r="BU84" s="891"/>
      <c r="BV84" s="891"/>
      <c r="BW84" s="891"/>
      <c r="BX84" s="891"/>
      <c r="BY84" s="891"/>
      <c r="BZ84" s="891"/>
      <c r="CA84" s="891"/>
      <c r="CB84" s="891"/>
      <c r="CC84" s="891"/>
      <c r="CD84" s="891"/>
      <c r="CE84" s="891"/>
      <c r="CF84" s="891"/>
      <c r="CG84" s="896"/>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890"/>
      <c r="DW84" s="891"/>
      <c r="DX84" s="891"/>
      <c r="DY84" s="891"/>
      <c r="DZ84" s="892"/>
      <c r="EA84" s="226"/>
    </row>
    <row r="85" spans="1:131" ht="26.25" customHeight="1" x14ac:dyDescent="0.15">
      <c r="A85" s="234">
        <v>18</v>
      </c>
      <c r="B85" s="904"/>
      <c r="C85" s="905"/>
      <c r="D85" s="905"/>
      <c r="E85" s="905"/>
      <c r="F85" s="905"/>
      <c r="G85" s="905"/>
      <c r="H85" s="905"/>
      <c r="I85" s="905"/>
      <c r="J85" s="905"/>
      <c r="K85" s="905"/>
      <c r="L85" s="905"/>
      <c r="M85" s="905"/>
      <c r="N85" s="905"/>
      <c r="O85" s="905"/>
      <c r="P85" s="906"/>
      <c r="Q85" s="907"/>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2"/>
      <c r="BA85" s="862"/>
      <c r="BB85" s="862"/>
      <c r="BC85" s="862"/>
      <c r="BD85" s="863"/>
      <c r="BE85" s="237"/>
      <c r="BF85" s="237"/>
      <c r="BG85" s="237"/>
      <c r="BH85" s="237"/>
      <c r="BI85" s="237"/>
      <c r="BJ85" s="237"/>
      <c r="BK85" s="237"/>
      <c r="BL85" s="237"/>
      <c r="BM85" s="237"/>
      <c r="BN85" s="237"/>
      <c r="BO85" s="237"/>
      <c r="BP85" s="237"/>
      <c r="BQ85" s="234">
        <v>79</v>
      </c>
      <c r="BR85" s="239"/>
      <c r="BS85" s="890"/>
      <c r="BT85" s="891"/>
      <c r="BU85" s="891"/>
      <c r="BV85" s="891"/>
      <c r="BW85" s="891"/>
      <c r="BX85" s="891"/>
      <c r="BY85" s="891"/>
      <c r="BZ85" s="891"/>
      <c r="CA85" s="891"/>
      <c r="CB85" s="891"/>
      <c r="CC85" s="891"/>
      <c r="CD85" s="891"/>
      <c r="CE85" s="891"/>
      <c r="CF85" s="891"/>
      <c r="CG85" s="896"/>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890"/>
      <c r="DW85" s="891"/>
      <c r="DX85" s="891"/>
      <c r="DY85" s="891"/>
      <c r="DZ85" s="892"/>
      <c r="EA85" s="226"/>
    </row>
    <row r="86" spans="1:131" ht="26.25" customHeight="1" x14ac:dyDescent="0.15">
      <c r="A86" s="234">
        <v>19</v>
      </c>
      <c r="B86" s="904"/>
      <c r="C86" s="905"/>
      <c r="D86" s="905"/>
      <c r="E86" s="905"/>
      <c r="F86" s="905"/>
      <c r="G86" s="905"/>
      <c r="H86" s="905"/>
      <c r="I86" s="905"/>
      <c r="J86" s="905"/>
      <c r="K86" s="905"/>
      <c r="L86" s="905"/>
      <c r="M86" s="905"/>
      <c r="N86" s="905"/>
      <c r="O86" s="905"/>
      <c r="P86" s="906"/>
      <c r="Q86" s="907"/>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62"/>
      <c r="BA86" s="862"/>
      <c r="BB86" s="862"/>
      <c r="BC86" s="862"/>
      <c r="BD86" s="863"/>
      <c r="BE86" s="237"/>
      <c r="BF86" s="237"/>
      <c r="BG86" s="237"/>
      <c r="BH86" s="237"/>
      <c r="BI86" s="237"/>
      <c r="BJ86" s="237"/>
      <c r="BK86" s="237"/>
      <c r="BL86" s="237"/>
      <c r="BM86" s="237"/>
      <c r="BN86" s="237"/>
      <c r="BO86" s="237"/>
      <c r="BP86" s="237"/>
      <c r="BQ86" s="234">
        <v>80</v>
      </c>
      <c r="BR86" s="239"/>
      <c r="BS86" s="890"/>
      <c r="BT86" s="891"/>
      <c r="BU86" s="891"/>
      <c r="BV86" s="891"/>
      <c r="BW86" s="891"/>
      <c r="BX86" s="891"/>
      <c r="BY86" s="891"/>
      <c r="BZ86" s="891"/>
      <c r="CA86" s="891"/>
      <c r="CB86" s="891"/>
      <c r="CC86" s="891"/>
      <c r="CD86" s="891"/>
      <c r="CE86" s="891"/>
      <c r="CF86" s="891"/>
      <c r="CG86" s="896"/>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890"/>
      <c r="DW86" s="891"/>
      <c r="DX86" s="891"/>
      <c r="DY86" s="891"/>
      <c r="DZ86" s="892"/>
      <c r="EA86" s="226"/>
    </row>
    <row r="87" spans="1:131" ht="26.25" customHeight="1" x14ac:dyDescent="0.15">
      <c r="A87" s="240">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37"/>
      <c r="BF87" s="237"/>
      <c r="BG87" s="237"/>
      <c r="BH87" s="237"/>
      <c r="BI87" s="237"/>
      <c r="BJ87" s="237"/>
      <c r="BK87" s="237"/>
      <c r="BL87" s="237"/>
      <c r="BM87" s="237"/>
      <c r="BN87" s="237"/>
      <c r="BO87" s="237"/>
      <c r="BP87" s="237"/>
      <c r="BQ87" s="234">
        <v>81</v>
      </c>
      <c r="BR87" s="239"/>
      <c r="BS87" s="890"/>
      <c r="BT87" s="891"/>
      <c r="BU87" s="891"/>
      <c r="BV87" s="891"/>
      <c r="BW87" s="891"/>
      <c r="BX87" s="891"/>
      <c r="BY87" s="891"/>
      <c r="BZ87" s="891"/>
      <c r="CA87" s="891"/>
      <c r="CB87" s="891"/>
      <c r="CC87" s="891"/>
      <c r="CD87" s="891"/>
      <c r="CE87" s="891"/>
      <c r="CF87" s="891"/>
      <c r="CG87" s="896"/>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890"/>
      <c r="DW87" s="891"/>
      <c r="DX87" s="891"/>
      <c r="DY87" s="891"/>
      <c r="DZ87" s="892"/>
      <c r="EA87" s="226"/>
    </row>
    <row r="88" spans="1:131" ht="26.25" customHeight="1" thickBot="1" x14ac:dyDescent="0.2">
      <c r="A88" s="236" t="s">
        <v>386</v>
      </c>
      <c r="B88" s="818" t="s">
        <v>419</v>
      </c>
      <c r="C88" s="819"/>
      <c r="D88" s="819"/>
      <c r="E88" s="819"/>
      <c r="F88" s="819"/>
      <c r="G88" s="819"/>
      <c r="H88" s="819"/>
      <c r="I88" s="819"/>
      <c r="J88" s="819"/>
      <c r="K88" s="819"/>
      <c r="L88" s="819"/>
      <c r="M88" s="819"/>
      <c r="N88" s="819"/>
      <c r="O88" s="819"/>
      <c r="P88" s="820"/>
      <c r="Q88" s="871"/>
      <c r="R88" s="872"/>
      <c r="S88" s="872"/>
      <c r="T88" s="872"/>
      <c r="U88" s="872"/>
      <c r="V88" s="872"/>
      <c r="W88" s="872"/>
      <c r="X88" s="872"/>
      <c r="Y88" s="872"/>
      <c r="Z88" s="872"/>
      <c r="AA88" s="872"/>
      <c r="AB88" s="872"/>
      <c r="AC88" s="872"/>
      <c r="AD88" s="872"/>
      <c r="AE88" s="872"/>
      <c r="AF88" s="875">
        <v>3057</v>
      </c>
      <c r="AG88" s="875"/>
      <c r="AH88" s="875"/>
      <c r="AI88" s="875"/>
      <c r="AJ88" s="875"/>
      <c r="AK88" s="872"/>
      <c r="AL88" s="872"/>
      <c r="AM88" s="872"/>
      <c r="AN88" s="872"/>
      <c r="AO88" s="872"/>
      <c r="AP88" s="875">
        <v>1296</v>
      </c>
      <c r="AQ88" s="875"/>
      <c r="AR88" s="875"/>
      <c r="AS88" s="875"/>
      <c r="AT88" s="875"/>
      <c r="AU88" s="875">
        <v>647</v>
      </c>
      <c r="AV88" s="875"/>
      <c r="AW88" s="875"/>
      <c r="AX88" s="875"/>
      <c r="AY88" s="875"/>
      <c r="AZ88" s="880"/>
      <c r="BA88" s="880"/>
      <c r="BB88" s="880"/>
      <c r="BC88" s="880"/>
      <c r="BD88" s="881"/>
      <c r="BE88" s="237"/>
      <c r="BF88" s="237"/>
      <c r="BG88" s="237"/>
      <c r="BH88" s="237"/>
      <c r="BI88" s="237"/>
      <c r="BJ88" s="237"/>
      <c r="BK88" s="237"/>
      <c r="BL88" s="237"/>
      <c r="BM88" s="237"/>
      <c r="BN88" s="237"/>
      <c r="BO88" s="237"/>
      <c r="BP88" s="237"/>
      <c r="BQ88" s="234">
        <v>82</v>
      </c>
      <c r="BR88" s="239"/>
      <c r="BS88" s="890"/>
      <c r="BT88" s="891"/>
      <c r="BU88" s="891"/>
      <c r="BV88" s="891"/>
      <c r="BW88" s="891"/>
      <c r="BX88" s="891"/>
      <c r="BY88" s="891"/>
      <c r="BZ88" s="891"/>
      <c r="CA88" s="891"/>
      <c r="CB88" s="891"/>
      <c r="CC88" s="891"/>
      <c r="CD88" s="891"/>
      <c r="CE88" s="891"/>
      <c r="CF88" s="891"/>
      <c r="CG88" s="896"/>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890"/>
      <c r="DW88" s="891"/>
      <c r="DX88" s="891"/>
      <c r="DY88" s="891"/>
      <c r="DZ88" s="89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90"/>
      <c r="BT89" s="891"/>
      <c r="BU89" s="891"/>
      <c r="BV89" s="891"/>
      <c r="BW89" s="891"/>
      <c r="BX89" s="891"/>
      <c r="BY89" s="891"/>
      <c r="BZ89" s="891"/>
      <c r="CA89" s="891"/>
      <c r="CB89" s="891"/>
      <c r="CC89" s="891"/>
      <c r="CD89" s="891"/>
      <c r="CE89" s="891"/>
      <c r="CF89" s="891"/>
      <c r="CG89" s="896"/>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890"/>
      <c r="DW89" s="891"/>
      <c r="DX89" s="891"/>
      <c r="DY89" s="891"/>
      <c r="DZ89" s="89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90"/>
      <c r="BT90" s="891"/>
      <c r="BU90" s="891"/>
      <c r="BV90" s="891"/>
      <c r="BW90" s="891"/>
      <c r="BX90" s="891"/>
      <c r="BY90" s="891"/>
      <c r="BZ90" s="891"/>
      <c r="CA90" s="891"/>
      <c r="CB90" s="891"/>
      <c r="CC90" s="891"/>
      <c r="CD90" s="891"/>
      <c r="CE90" s="891"/>
      <c r="CF90" s="891"/>
      <c r="CG90" s="896"/>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890"/>
      <c r="DW90" s="891"/>
      <c r="DX90" s="891"/>
      <c r="DY90" s="891"/>
      <c r="DZ90" s="89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90"/>
      <c r="BT91" s="891"/>
      <c r="BU91" s="891"/>
      <c r="BV91" s="891"/>
      <c r="BW91" s="891"/>
      <c r="BX91" s="891"/>
      <c r="BY91" s="891"/>
      <c r="BZ91" s="891"/>
      <c r="CA91" s="891"/>
      <c r="CB91" s="891"/>
      <c r="CC91" s="891"/>
      <c r="CD91" s="891"/>
      <c r="CE91" s="891"/>
      <c r="CF91" s="891"/>
      <c r="CG91" s="896"/>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890"/>
      <c r="DW91" s="891"/>
      <c r="DX91" s="891"/>
      <c r="DY91" s="891"/>
      <c r="DZ91" s="89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90"/>
      <c r="BT92" s="891"/>
      <c r="BU92" s="891"/>
      <c r="BV92" s="891"/>
      <c r="BW92" s="891"/>
      <c r="BX92" s="891"/>
      <c r="BY92" s="891"/>
      <c r="BZ92" s="891"/>
      <c r="CA92" s="891"/>
      <c r="CB92" s="891"/>
      <c r="CC92" s="891"/>
      <c r="CD92" s="891"/>
      <c r="CE92" s="891"/>
      <c r="CF92" s="891"/>
      <c r="CG92" s="896"/>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890"/>
      <c r="DW92" s="891"/>
      <c r="DX92" s="891"/>
      <c r="DY92" s="891"/>
      <c r="DZ92" s="89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90"/>
      <c r="BT93" s="891"/>
      <c r="BU93" s="891"/>
      <c r="BV93" s="891"/>
      <c r="BW93" s="891"/>
      <c r="BX93" s="891"/>
      <c r="BY93" s="891"/>
      <c r="BZ93" s="891"/>
      <c r="CA93" s="891"/>
      <c r="CB93" s="891"/>
      <c r="CC93" s="891"/>
      <c r="CD93" s="891"/>
      <c r="CE93" s="891"/>
      <c r="CF93" s="891"/>
      <c r="CG93" s="896"/>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890"/>
      <c r="DW93" s="891"/>
      <c r="DX93" s="891"/>
      <c r="DY93" s="891"/>
      <c r="DZ93" s="89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90"/>
      <c r="BT94" s="891"/>
      <c r="BU94" s="891"/>
      <c r="BV94" s="891"/>
      <c r="BW94" s="891"/>
      <c r="BX94" s="891"/>
      <c r="BY94" s="891"/>
      <c r="BZ94" s="891"/>
      <c r="CA94" s="891"/>
      <c r="CB94" s="891"/>
      <c r="CC94" s="891"/>
      <c r="CD94" s="891"/>
      <c r="CE94" s="891"/>
      <c r="CF94" s="891"/>
      <c r="CG94" s="896"/>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890"/>
      <c r="DW94" s="891"/>
      <c r="DX94" s="891"/>
      <c r="DY94" s="891"/>
      <c r="DZ94" s="89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90"/>
      <c r="BT95" s="891"/>
      <c r="BU95" s="891"/>
      <c r="BV95" s="891"/>
      <c r="BW95" s="891"/>
      <c r="BX95" s="891"/>
      <c r="BY95" s="891"/>
      <c r="BZ95" s="891"/>
      <c r="CA95" s="891"/>
      <c r="CB95" s="891"/>
      <c r="CC95" s="891"/>
      <c r="CD95" s="891"/>
      <c r="CE95" s="891"/>
      <c r="CF95" s="891"/>
      <c r="CG95" s="896"/>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890"/>
      <c r="DW95" s="891"/>
      <c r="DX95" s="891"/>
      <c r="DY95" s="891"/>
      <c r="DZ95" s="89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90"/>
      <c r="BT96" s="891"/>
      <c r="BU96" s="891"/>
      <c r="BV96" s="891"/>
      <c r="BW96" s="891"/>
      <c r="BX96" s="891"/>
      <c r="BY96" s="891"/>
      <c r="BZ96" s="891"/>
      <c r="CA96" s="891"/>
      <c r="CB96" s="891"/>
      <c r="CC96" s="891"/>
      <c r="CD96" s="891"/>
      <c r="CE96" s="891"/>
      <c r="CF96" s="891"/>
      <c r="CG96" s="896"/>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890"/>
      <c r="DW96" s="891"/>
      <c r="DX96" s="891"/>
      <c r="DY96" s="891"/>
      <c r="DZ96" s="89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90"/>
      <c r="BT97" s="891"/>
      <c r="BU97" s="891"/>
      <c r="BV97" s="891"/>
      <c r="BW97" s="891"/>
      <c r="BX97" s="891"/>
      <c r="BY97" s="891"/>
      <c r="BZ97" s="891"/>
      <c r="CA97" s="891"/>
      <c r="CB97" s="891"/>
      <c r="CC97" s="891"/>
      <c r="CD97" s="891"/>
      <c r="CE97" s="891"/>
      <c r="CF97" s="891"/>
      <c r="CG97" s="896"/>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890"/>
      <c r="DW97" s="891"/>
      <c r="DX97" s="891"/>
      <c r="DY97" s="891"/>
      <c r="DZ97" s="89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90"/>
      <c r="BT98" s="891"/>
      <c r="BU98" s="891"/>
      <c r="BV98" s="891"/>
      <c r="BW98" s="891"/>
      <c r="BX98" s="891"/>
      <c r="BY98" s="891"/>
      <c r="BZ98" s="891"/>
      <c r="CA98" s="891"/>
      <c r="CB98" s="891"/>
      <c r="CC98" s="891"/>
      <c r="CD98" s="891"/>
      <c r="CE98" s="891"/>
      <c r="CF98" s="891"/>
      <c r="CG98" s="896"/>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890"/>
      <c r="DW98" s="891"/>
      <c r="DX98" s="891"/>
      <c r="DY98" s="891"/>
      <c r="DZ98" s="89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90"/>
      <c r="BT99" s="891"/>
      <c r="BU99" s="891"/>
      <c r="BV99" s="891"/>
      <c r="BW99" s="891"/>
      <c r="BX99" s="891"/>
      <c r="BY99" s="891"/>
      <c r="BZ99" s="891"/>
      <c r="CA99" s="891"/>
      <c r="CB99" s="891"/>
      <c r="CC99" s="891"/>
      <c r="CD99" s="891"/>
      <c r="CE99" s="891"/>
      <c r="CF99" s="891"/>
      <c r="CG99" s="896"/>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890"/>
      <c r="DW99" s="891"/>
      <c r="DX99" s="891"/>
      <c r="DY99" s="891"/>
      <c r="DZ99" s="89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90"/>
      <c r="BT100" s="891"/>
      <c r="BU100" s="891"/>
      <c r="BV100" s="891"/>
      <c r="BW100" s="891"/>
      <c r="BX100" s="891"/>
      <c r="BY100" s="891"/>
      <c r="BZ100" s="891"/>
      <c r="CA100" s="891"/>
      <c r="CB100" s="891"/>
      <c r="CC100" s="891"/>
      <c r="CD100" s="891"/>
      <c r="CE100" s="891"/>
      <c r="CF100" s="891"/>
      <c r="CG100" s="896"/>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890"/>
      <c r="DW100" s="891"/>
      <c r="DX100" s="891"/>
      <c r="DY100" s="891"/>
      <c r="DZ100" s="89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90"/>
      <c r="BT101" s="891"/>
      <c r="BU101" s="891"/>
      <c r="BV101" s="891"/>
      <c r="BW101" s="891"/>
      <c r="BX101" s="891"/>
      <c r="BY101" s="891"/>
      <c r="BZ101" s="891"/>
      <c r="CA101" s="891"/>
      <c r="CB101" s="891"/>
      <c r="CC101" s="891"/>
      <c r="CD101" s="891"/>
      <c r="CE101" s="891"/>
      <c r="CF101" s="891"/>
      <c r="CG101" s="896"/>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890"/>
      <c r="DW101" s="891"/>
      <c r="DX101" s="891"/>
      <c r="DY101" s="891"/>
      <c r="DZ101" s="89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818" t="s">
        <v>420</v>
      </c>
      <c r="BS102" s="819"/>
      <c r="BT102" s="819"/>
      <c r="BU102" s="819"/>
      <c r="BV102" s="819"/>
      <c r="BW102" s="819"/>
      <c r="BX102" s="819"/>
      <c r="BY102" s="819"/>
      <c r="BZ102" s="819"/>
      <c r="CA102" s="819"/>
      <c r="CB102" s="819"/>
      <c r="CC102" s="819"/>
      <c r="CD102" s="819"/>
      <c r="CE102" s="819"/>
      <c r="CF102" s="819"/>
      <c r="CG102" s="820"/>
      <c r="CH102" s="918"/>
      <c r="CI102" s="919"/>
      <c r="CJ102" s="919"/>
      <c r="CK102" s="919"/>
      <c r="CL102" s="920"/>
      <c r="CM102" s="918"/>
      <c r="CN102" s="919"/>
      <c r="CO102" s="919"/>
      <c r="CP102" s="919"/>
      <c r="CQ102" s="920"/>
      <c r="CR102" s="921">
        <v>55</v>
      </c>
      <c r="CS102" s="883"/>
      <c r="CT102" s="883"/>
      <c r="CU102" s="883"/>
      <c r="CV102" s="922"/>
      <c r="CW102" s="921"/>
      <c r="CX102" s="883"/>
      <c r="CY102" s="883"/>
      <c r="CZ102" s="883"/>
      <c r="DA102" s="922"/>
      <c r="DB102" s="921"/>
      <c r="DC102" s="883"/>
      <c r="DD102" s="883"/>
      <c r="DE102" s="883"/>
      <c r="DF102" s="922"/>
      <c r="DG102" s="921">
        <v>1042</v>
      </c>
      <c r="DH102" s="883"/>
      <c r="DI102" s="883"/>
      <c r="DJ102" s="883"/>
      <c r="DK102" s="922"/>
      <c r="DL102" s="921"/>
      <c r="DM102" s="883"/>
      <c r="DN102" s="883"/>
      <c r="DO102" s="883"/>
      <c r="DP102" s="922"/>
      <c r="DQ102" s="921"/>
      <c r="DR102" s="883"/>
      <c r="DS102" s="883"/>
      <c r="DT102" s="883"/>
      <c r="DU102" s="922"/>
      <c r="DV102" s="818"/>
      <c r="DW102" s="819"/>
      <c r="DX102" s="819"/>
      <c r="DY102" s="819"/>
      <c r="DZ102" s="94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6" t="s">
        <v>421</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7" t="s">
        <v>422</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8" t="s">
        <v>425</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426</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6" customFormat="1" ht="26.25" customHeight="1" x14ac:dyDescent="0.15">
      <c r="A109" s="943" t="s">
        <v>427</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428</v>
      </c>
      <c r="AB109" s="924"/>
      <c r="AC109" s="924"/>
      <c r="AD109" s="924"/>
      <c r="AE109" s="925"/>
      <c r="AF109" s="923" t="s">
        <v>429</v>
      </c>
      <c r="AG109" s="924"/>
      <c r="AH109" s="924"/>
      <c r="AI109" s="924"/>
      <c r="AJ109" s="925"/>
      <c r="AK109" s="923" t="s">
        <v>301</v>
      </c>
      <c r="AL109" s="924"/>
      <c r="AM109" s="924"/>
      <c r="AN109" s="924"/>
      <c r="AO109" s="925"/>
      <c r="AP109" s="923" t="s">
        <v>430</v>
      </c>
      <c r="AQ109" s="924"/>
      <c r="AR109" s="924"/>
      <c r="AS109" s="924"/>
      <c r="AT109" s="926"/>
      <c r="AU109" s="943" t="s">
        <v>427</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428</v>
      </c>
      <c r="BR109" s="924"/>
      <c r="BS109" s="924"/>
      <c r="BT109" s="924"/>
      <c r="BU109" s="925"/>
      <c r="BV109" s="923" t="s">
        <v>429</v>
      </c>
      <c r="BW109" s="924"/>
      <c r="BX109" s="924"/>
      <c r="BY109" s="924"/>
      <c r="BZ109" s="925"/>
      <c r="CA109" s="923" t="s">
        <v>301</v>
      </c>
      <c r="CB109" s="924"/>
      <c r="CC109" s="924"/>
      <c r="CD109" s="924"/>
      <c r="CE109" s="925"/>
      <c r="CF109" s="944" t="s">
        <v>430</v>
      </c>
      <c r="CG109" s="944"/>
      <c r="CH109" s="944"/>
      <c r="CI109" s="944"/>
      <c r="CJ109" s="944"/>
      <c r="CK109" s="923" t="s">
        <v>431</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428</v>
      </c>
      <c r="DH109" s="924"/>
      <c r="DI109" s="924"/>
      <c r="DJ109" s="924"/>
      <c r="DK109" s="925"/>
      <c r="DL109" s="923" t="s">
        <v>429</v>
      </c>
      <c r="DM109" s="924"/>
      <c r="DN109" s="924"/>
      <c r="DO109" s="924"/>
      <c r="DP109" s="925"/>
      <c r="DQ109" s="923" t="s">
        <v>301</v>
      </c>
      <c r="DR109" s="924"/>
      <c r="DS109" s="924"/>
      <c r="DT109" s="924"/>
      <c r="DU109" s="925"/>
      <c r="DV109" s="923" t="s">
        <v>430</v>
      </c>
      <c r="DW109" s="924"/>
      <c r="DX109" s="924"/>
      <c r="DY109" s="924"/>
      <c r="DZ109" s="926"/>
    </row>
    <row r="110" spans="1:131" s="226" customFormat="1" ht="26.25" customHeight="1" x14ac:dyDescent="0.15">
      <c r="A110" s="927" t="s">
        <v>432</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3175131</v>
      </c>
      <c r="AB110" s="931"/>
      <c r="AC110" s="931"/>
      <c r="AD110" s="931"/>
      <c r="AE110" s="932"/>
      <c r="AF110" s="933">
        <v>3273134</v>
      </c>
      <c r="AG110" s="931"/>
      <c r="AH110" s="931"/>
      <c r="AI110" s="931"/>
      <c r="AJ110" s="932"/>
      <c r="AK110" s="933">
        <v>3776644</v>
      </c>
      <c r="AL110" s="931"/>
      <c r="AM110" s="931"/>
      <c r="AN110" s="931"/>
      <c r="AO110" s="932"/>
      <c r="AP110" s="934">
        <v>24.3</v>
      </c>
      <c r="AQ110" s="935"/>
      <c r="AR110" s="935"/>
      <c r="AS110" s="935"/>
      <c r="AT110" s="936"/>
      <c r="AU110" s="937" t="s">
        <v>72</v>
      </c>
      <c r="AV110" s="938"/>
      <c r="AW110" s="938"/>
      <c r="AX110" s="938"/>
      <c r="AY110" s="938"/>
      <c r="AZ110" s="960" t="s">
        <v>433</v>
      </c>
      <c r="BA110" s="928"/>
      <c r="BB110" s="928"/>
      <c r="BC110" s="928"/>
      <c r="BD110" s="928"/>
      <c r="BE110" s="928"/>
      <c r="BF110" s="928"/>
      <c r="BG110" s="928"/>
      <c r="BH110" s="928"/>
      <c r="BI110" s="928"/>
      <c r="BJ110" s="928"/>
      <c r="BK110" s="928"/>
      <c r="BL110" s="928"/>
      <c r="BM110" s="928"/>
      <c r="BN110" s="928"/>
      <c r="BO110" s="928"/>
      <c r="BP110" s="929"/>
      <c r="BQ110" s="961">
        <v>36947670</v>
      </c>
      <c r="BR110" s="962"/>
      <c r="BS110" s="962"/>
      <c r="BT110" s="962"/>
      <c r="BU110" s="962"/>
      <c r="BV110" s="962">
        <v>38186049</v>
      </c>
      <c r="BW110" s="962"/>
      <c r="BX110" s="962"/>
      <c r="BY110" s="962"/>
      <c r="BZ110" s="962"/>
      <c r="CA110" s="962">
        <v>39112169</v>
      </c>
      <c r="CB110" s="962"/>
      <c r="CC110" s="962"/>
      <c r="CD110" s="962"/>
      <c r="CE110" s="962"/>
      <c r="CF110" s="975">
        <v>251.6</v>
      </c>
      <c r="CG110" s="976"/>
      <c r="CH110" s="976"/>
      <c r="CI110" s="976"/>
      <c r="CJ110" s="976"/>
      <c r="CK110" s="977" t="s">
        <v>434</v>
      </c>
      <c r="CL110" s="978"/>
      <c r="CM110" s="960" t="s">
        <v>435</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127</v>
      </c>
      <c r="DH110" s="962"/>
      <c r="DI110" s="962"/>
      <c r="DJ110" s="962"/>
      <c r="DK110" s="962"/>
      <c r="DL110" s="962" t="s">
        <v>436</v>
      </c>
      <c r="DM110" s="962"/>
      <c r="DN110" s="962"/>
      <c r="DO110" s="962"/>
      <c r="DP110" s="962"/>
      <c r="DQ110" s="962" t="s">
        <v>436</v>
      </c>
      <c r="DR110" s="962"/>
      <c r="DS110" s="962"/>
      <c r="DT110" s="962"/>
      <c r="DU110" s="962"/>
      <c r="DV110" s="963" t="s">
        <v>436</v>
      </c>
      <c r="DW110" s="963"/>
      <c r="DX110" s="963"/>
      <c r="DY110" s="963"/>
      <c r="DZ110" s="964"/>
    </row>
    <row r="111" spans="1:131" s="226" customFormat="1" ht="26.25" customHeight="1" x14ac:dyDescent="0.15">
      <c r="A111" s="965" t="s">
        <v>437</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127</v>
      </c>
      <c r="AB111" s="969"/>
      <c r="AC111" s="969"/>
      <c r="AD111" s="969"/>
      <c r="AE111" s="970"/>
      <c r="AF111" s="971" t="s">
        <v>438</v>
      </c>
      <c r="AG111" s="969"/>
      <c r="AH111" s="969"/>
      <c r="AI111" s="969"/>
      <c r="AJ111" s="970"/>
      <c r="AK111" s="971" t="s">
        <v>436</v>
      </c>
      <c r="AL111" s="969"/>
      <c r="AM111" s="969"/>
      <c r="AN111" s="969"/>
      <c r="AO111" s="970"/>
      <c r="AP111" s="972" t="s">
        <v>127</v>
      </c>
      <c r="AQ111" s="973"/>
      <c r="AR111" s="973"/>
      <c r="AS111" s="973"/>
      <c r="AT111" s="974"/>
      <c r="AU111" s="939"/>
      <c r="AV111" s="940"/>
      <c r="AW111" s="940"/>
      <c r="AX111" s="940"/>
      <c r="AY111" s="940"/>
      <c r="AZ111" s="953" t="s">
        <v>439</v>
      </c>
      <c r="BA111" s="954"/>
      <c r="BB111" s="954"/>
      <c r="BC111" s="954"/>
      <c r="BD111" s="954"/>
      <c r="BE111" s="954"/>
      <c r="BF111" s="954"/>
      <c r="BG111" s="954"/>
      <c r="BH111" s="954"/>
      <c r="BI111" s="954"/>
      <c r="BJ111" s="954"/>
      <c r="BK111" s="954"/>
      <c r="BL111" s="954"/>
      <c r="BM111" s="954"/>
      <c r="BN111" s="954"/>
      <c r="BO111" s="954"/>
      <c r="BP111" s="955"/>
      <c r="BQ111" s="956">
        <v>350855</v>
      </c>
      <c r="BR111" s="957"/>
      <c r="BS111" s="957"/>
      <c r="BT111" s="957"/>
      <c r="BU111" s="957"/>
      <c r="BV111" s="957">
        <v>216522</v>
      </c>
      <c r="BW111" s="957"/>
      <c r="BX111" s="957"/>
      <c r="BY111" s="957"/>
      <c r="BZ111" s="957"/>
      <c r="CA111" s="957">
        <v>324149</v>
      </c>
      <c r="CB111" s="957"/>
      <c r="CC111" s="957"/>
      <c r="CD111" s="957"/>
      <c r="CE111" s="957"/>
      <c r="CF111" s="951">
        <v>2.1</v>
      </c>
      <c r="CG111" s="952"/>
      <c r="CH111" s="952"/>
      <c r="CI111" s="952"/>
      <c r="CJ111" s="952"/>
      <c r="CK111" s="979"/>
      <c r="CL111" s="980"/>
      <c r="CM111" s="953" t="s">
        <v>440</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441</v>
      </c>
      <c r="DH111" s="957"/>
      <c r="DI111" s="957"/>
      <c r="DJ111" s="957"/>
      <c r="DK111" s="957"/>
      <c r="DL111" s="957" t="s">
        <v>436</v>
      </c>
      <c r="DM111" s="957"/>
      <c r="DN111" s="957"/>
      <c r="DO111" s="957"/>
      <c r="DP111" s="957"/>
      <c r="DQ111" s="957" t="s">
        <v>436</v>
      </c>
      <c r="DR111" s="957"/>
      <c r="DS111" s="957"/>
      <c r="DT111" s="957"/>
      <c r="DU111" s="957"/>
      <c r="DV111" s="958" t="s">
        <v>438</v>
      </c>
      <c r="DW111" s="958"/>
      <c r="DX111" s="958"/>
      <c r="DY111" s="958"/>
      <c r="DZ111" s="959"/>
    </row>
    <row r="112" spans="1:131" s="226" customFormat="1" ht="26.25" customHeight="1" x14ac:dyDescent="0.15">
      <c r="A112" s="983" t="s">
        <v>442</v>
      </c>
      <c r="B112" s="984"/>
      <c r="C112" s="954" t="s">
        <v>443</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409</v>
      </c>
      <c r="AB112" s="990"/>
      <c r="AC112" s="990"/>
      <c r="AD112" s="990"/>
      <c r="AE112" s="991"/>
      <c r="AF112" s="992" t="s">
        <v>409</v>
      </c>
      <c r="AG112" s="990"/>
      <c r="AH112" s="990"/>
      <c r="AI112" s="990"/>
      <c r="AJ112" s="991"/>
      <c r="AK112" s="992" t="s">
        <v>436</v>
      </c>
      <c r="AL112" s="990"/>
      <c r="AM112" s="990"/>
      <c r="AN112" s="990"/>
      <c r="AO112" s="991"/>
      <c r="AP112" s="993" t="s">
        <v>441</v>
      </c>
      <c r="AQ112" s="994"/>
      <c r="AR112" s="994"/>
      <c r="AS112" s="994"/>
      <c r="AT112" s="995"/>
      <c r="AU112" s="939"/>
      <c r="AV112" s="940"/>
      <c r="AW112" s="940"/>
      <c r="AX112" s="940"/>
      <c r="AY112" s="940"/>
      <c r="AZ112" s="953" t="s">
        <v>444</v>
      </c>
      <c r="BA112" s="954"/>
      <c r="BB112" s="954"/>
      <c r="BC112" s="954"/>
      <c r="BD112" s="954"/>
      <c r="BE112" s="954"/>
      <c r="BF112" s="954"/>
      <c r="BG112" s="954"/>
      <c r="BH112" s="954"/>
      <c r="BI112" s="954"/>
      <c r="BJ112" s="954"/>
      <c r="BK112" s="954"/>
      <c r="BL112" s="954"/>
      <c r="BM112" s="954"/>
      <c r="BN112" s="954"/>
      <c r="BO112" s="954"/>
      <c r="BP112" s="955"/>
      <c r="BQ112" s="956">
        <v>18907096</v>
      </c>
      <c r="BR112" s="957"/>
      <c r="BS112" s="957"/>
      <c r="BT112" s="957"/>
      <c r="BU112" s="957"/>
      <c r="BV112" s="957">
        <v>19192964</v>
      </c>
      <c r="BW112" s="957"/>
      <c r="BX112" s="957"/>
      <c r="BY112" s="957"/>
      <c r="BZ112" s="957"/>
      <c r="CA112" s="957">
        <v>18306719</v>
      </c>
      <c r="CB112" s="957"/>
      <c r="CC112" s="957"/>
      <c r="CD112" s="957"/>
      <c r="CE112" s="957"/>
      <c r="CF112" s="951">
        <v>117.8</v>
      </c>
      <c r="CG112" s="952"/>
      <c r="CH112" s="952"/>
      <c r="CI112" s="952"/>
      <c r="CJ112" s="952"/>
      <c r="CK112" s="979"/>
      <c r="CL112" s="980"/>
      <c r="CM112" s="953" t="s">
        <v>445</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441</v>
      </c>
      <c r="DH112" s="957"/>
      <c r="DI112" s="957"/>
      <c r="DJ112" s="957"/>
      <c r="DK112" s="957"/>
      <c r="DL112" s="957" t="s">
        <v>446</v>
      </c>
      <c r="DM112" s="957"/>
      <c r="DN112" s="957"/>
      <c r="DO112" s="957"/>
      <c r="DP112" s="957"/>
      <c r="DQ112" s="957" t="s">
        <v>441</v>
      </c>
      <c r="DR112" s="957"/>
      <c r="DS112" s="957"/>
      <c r="DT112" s="957"/>
      <c r="DU112" s="957"/>
      <c r="DV112" s="958" t="s">
        <v>441</v>
      </c>
      <c r="DW112" s="958"/>
      <c r="DX112" s="958"/>
      <c r="DY112" s="958"/>
      <c r="DZ112" s="959"/>
    </row>
    <row r="113" spans="1:130" s="226" customFormat="1" ht="26.25" customHeight="1" x14ac:dyDescent="0.15">
      <c r="A113" s="985"/>
      <c r="B113" s="986"/>
      <c r="C113" s="954" t="s">
        <v>447</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1603893</v>
      </c>
      <c r="AB113" s="969"/>
      <c r="AC113" s="969"/>
      <c r="AD113" s="969"/>
      <c r="AE113" s="970"/>
      <c r="AF113" s="971">
        <v>1661916</v>
      </c>
      <c r="AG113" s="969"/>
      <c r="AH113" s="969"/>
      <c r="AI113" s="969"/>
      <c r="AJ113" s="970"/>
      <c r="AK113" s="971">
        <v>1710880</v>
      </c>
      <c r="AL113" s="969"/>
      <c r="AM113" s="969"/>
      <c r="AN113" s="969"/>
      <c r="AO113" s="970"/>
      <c r="AP113" s="972">
        <v>11</v>
      </c>
      <c r="AQ113" s="973"/>
      <c r="AR113" s="973"/>
      <c r="AS113" s="973"/>
      <c r="AT113" s="974"/>
      <c r="AU113" s="939"/>
      <c r="AV113" s="940"/>
      <c r="AW113" s="940"/>
      <c r="AX113" s="940"/>
      <c r="AY113" s="940"/>
      <c r="AZ113" s="953" t="s">
        <v>448</v>
      </c>
      <c r="BA113" s="954"/>
      <c r="BB113" s="954"/>
      <c r="BC113" s="954"/>
      <c r="BD113" s="954"/>
      <c r="BE113" s="954"/>
      <c r="BF113" s="954"/>
      <c r="BG113" s="954"/>
      <c r="BH113" s="954"/>
      <c r="BI113" s="954"/>
      <c r="BJ113" s="954"/>
      <c r="BK113" s="954"/>
      <c r="BL113" s="954"/>
      <c r="BM113" s="954"/>
      <c r="BN113" s="954"/>
      <c r="BO113" s="954"/>
      <c r="BP113" s="955"/>
      <c r="BQ113" s="956">
        <v>92837</v>
      </c>
      <c r="BR113" s="957"/>
      <c r="BS113" s="957"/>
      <c r="BT113" s="957"/>
      <c r="BU113" s="957"/>
      <c r="BV113" s="957">
        <v>579500</v>
      </c>
      <c r="BW113" s="957"/>
      <c r="BX113" s="957"/>
      <c r="BY113" s="957"/>
      <c r="BZ113" s="957"/>
      <c r="CA113" s="957">
        <v>647484</v>
      </c>
      <c r="CB113" s="957"/>
      <c r="CC113" s="957"/>
      <c r="CD113" s="957"/>
      <c r="CE113" s="957"/>
      <c r="CF113" s="951">
        <v>4.2</v>
      </c>
      <c r="CG113" s="952"/>
      <c r="CH113" s="952"/>
      <c r="CI113" s="952"/>
      <c r="CJ113" s="952"/>
      <c r="CK113" s="979"/>
      <c r="CL113" s="980"/>
      <c r="CM113" s="953" t="s">
        <v>449</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409</v>
      </c>
      <c r="DH113" s="990"/>
      <c r="DI113" s="990"/>
      <c r="DJ113" s="990"/>
      <c r="DK113" s="991"/>
      <c r="DL113" s="992" t="s">
        <v>409</v>
      </c>
      <c r="DM113" s="990"/>
      <c r="DN113" s="990"/>
      <c r="DO113" s="990"/>
      <c r="DP113" s="991"/>
      <c r="DQ113" s="992" t="s">
        <v>436</v>
      </c>
      <c r="DR113" s="990"/>
      <c r="DS113" s="990"/>
      <c r="DT113" s="990"/>
      <c r="DU113" s="991"/>
      <c r="DV113" s="993" t="s">
        <v>441</v>
      </c>
      <c r="DW113" s="994"/>
      <c r="DX113" s="994"/>
      <c r="DY113" s="994"/>
      <c r="DZ113" s="995"/>
    </row>
    <row r="114" spans="1:130" s="226" customFormat="1" ht="26.25" customHeight="1" x14ac:dyDescent="0.15">
      <c r="A114" s="985"/>
      <c r="B114" s="986"/>
      <c r="C114" s="954" t="s">
        <v>450</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t="s">
        <v>127</v>
      </c>
      <c r="AB114" s="990"/>
      <c r="AC114" s="990"/>
      <c r="AD114" s="990"/>
      <c r="AE114" s="991"/>
      <c r="AF114" s="992">
        <v>464</v>
      </c>
      <c r="AG114" s="990"/>
      <c r="AH114" s="990"/>
      <c r="AI114" s="990"/>
      <c r="AJ114" s="991"/>
      <c r="AK114" s="992" t="s">
        <v>451</v>
      </c>
      <c r="AL114" s="990"/>
      <c r="AM114" s="990"/>
      <c r="AN114" s="990"/>
      <c r="AO114" s="991"/>
      <c r="AP114" s="993" t="s">
        <v>441</v>
      </c>
      <c r="AQ114" s="994"/>
      <c r="AR114" s="994"/>
      <c r="AS114" s="994"/>
      <c r="AT114" s="995"/>
      <c r="AU114" s="939"/>
      <c r="AV114" s="940"/>
      <c r="AW114" s="940"/>
      <c r="AX114" s="940"/>
      <c r="AY114" s="940"/>
      <c r="AZ114" s="953" t="s">
        <v>452</v>
      </c>
      <c r="BA114" s="954"/>
      <c r="BB114" s="954"/>
      <c r="BC114" s="954"/>
      <c r="BD114" s="954"/>
      <c r="BE114" s="954"/>
      <c r="BF114" s="954"/>
      <c r="BG114" s="954"/>
      <c r="BH114" s="954"/>
      <c r="BI114" s="954"/>
      <c r="BJ114" s="954"/>
      <c r="BK114" s="954"/>
      <c r="BL114" s="954"/>
      <c r="BM114" s="954"/>
      <c r="BN114" s="954"/>
      <c r="BO114" s="954"/>
      <c r="BP114" s="955"/>
      <c r="BQ114" s="956">
        <v>3802890</v>
      </c>
      <c r="BR114" s="957"/>
      <c r="BS114" s="957"/>
      <c r="BT114" s="957"/>
      <c r="BU114" s="957"/>
      <c r="BV114" s="957">
        <v>3742964</v>
      </c>
      <c r="BW114" s="957"/>
      <c r="BX114" s="957"/>
      <c r="BY114" s="957"/>
      <c r="BZ114" s="957"/>
      <c r="CA114" s="957">
        <v>3838018</v>
      </c>
      <c r="CB114" s="957"/>
      <c r="CC114" s="957"/>
      <c r="CD114" s="957"/>
      <c r="CE114" s="957"/>
      <c r="CF114" s="951">
        <v>24.7</v>
      </c>
      <c r="CG114" s="952"/>
      <c r="CH114" s="952"/>
      <c r="CI114" s="952"/>
      <c r="CJ114" s="952"/>
      <c r="CK114" s="979"/>
      <c r="CL114" s="980"/>
      <c r="CM114" s="953" t="s">
        <v>453</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451</v>
      </c>
      <c r="DH114" s="990"/>
      <c r="DI114" s="990"/>
      <c r="DJ114" s="990"/>
      <c r="DK114" s="991"/>
      <c r="DL114" s="992" t="s">
        <v>451</v>
      </c>
      <c r="DM114" s="990"/>
      <c r="DN114" s="990"/>
      <c r="DO114" s="990"/>
      <c r="DP114" s="991"/>
      <c r="DQ114" s="992" t="s">
        <v>409</v>
      </c>
      <c r="DR114" s="990"/>
      <c r="DS114" s="990"/>
      <c r="DT114" s="990"/>
      <c r="DU114" s="991"/>
      <c r="DV114" s="993" t="s">
        <v>446</v>
      </c>
      <c r="DW114" s="994"/>
      <c r="DX114" s="994"/>
      <c r="DY114" s="994"/>
      <c r="DZ114" s="995"/>
    </row>
    <row r="115" spans="1:130" s="226" customFormat="1" ht="26.25" customHeight="1" x14ac:dyDescent="0.15">
      <c r="A115" s="985"/>
      <c r="B115" s="986"/>
      <c r="C115" s="954" t="s">
        <v>454</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20013</v>
      </c>
      <c r="AB115" s="969"/>
      <c r="AC115" s="969"/>
      <c r="AD115" s="969"/>
      <c r="AE115" s="970"/>
      <c r="AF115" s="971">
        <v>19736</v>
      </c>
      <c r="AG115" s="969"/>
      <c r="AH115" s="969"/>
      <c r="AI115" s="969"/>
      <c r="AJ115" s="970"/>
      <c r="AK115" s="971">
        <v>18131</v>
      </c>
      <c r="AL115" s="969"/>
      <c r="AM115" s="969"/>
      <c r="AN115" s="969"/>
      <c r="AO115" s="970"/>
      <c r="AP115" s="972">
        <v>0.1</v>
      </c>
      <c r="AQ115" s="973"/>
      <c r="AR115" s="973"/>
      <c r="AS115" s="973"/>
      <c r="AT115" s="974"/>
      <c r="AU115" s="939"/>
      <c r="AV115" s="940"/>
      <c r="AW115" s="940"/>
      <c r="AX115" s="940"/>
      <c r="AY115" s="940"/>
      <c r="AZ115" s="953" t="s">
        <v>455</v>
      </c>
      <c r="BA115" s="954"/>
      <c r="BB115" s="954"/>
      <c r="BC115" s="954"/>
      <c r="BD115" s="954"/>
      <c r="BE115" s="954"/>
      <c r="BF115" s="954"/>
      <c r="BG115" s="954"/>
      <c r="BH115" s="954"/>
      <c r="BI115" s="954"/>
      <c r="BJ115" s="954"/>
      <c r="BK115" s="954"/>
      <c r="BL115" s="954"/>
      <c r="BM115" s="954"/>
      <c r="BN115" s="954"/>
      <c r="BO115" s="954"/>
      <c r="BP115" s="955"/>
      <c r="BQ115" s="956">
        <v>454527</v>
      </c>
      <c r="BR115" s="957"/>
      <c r="BS115" s="957"/>
      <c r="BT115" s="957"/>
      <c r="BU115" s="957"/>
      <c r="BV115" s="957">
        <v>452547</v>
      </c>
      <c r="BW115" s="957"/>
      <c r="BX115" s="957"/>
      <c r="BY115" s="957"/>
      <c r="BZ115" s="957"/>
      <c r="CA115" s="957">
        <v>450372</v>
      </c>
      <c r="CB115" s="957"/>
      <c r="CC115" s="957"/>
      <c r="CD115" s="957"/>
      <c r="CE115" s="957"/>
      <c r="CF115" s="951">
        <v>2.9</v>
      </c>
      <c r="CG115" s="952"/>
      <c r="CH115" s="952"/>
      <c r="CI115" s="952"/>
      <c r="CJ115" s="952"/>
      <c r="CK115" s="979"/>
      <c r="CL115" s="980"/>
      <c r="CM115" s="953" t="s">
        <v>456</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v>277527</v>
      </c>
      <c r="DH115" s="990"/>
      <c r="DI115" s="990"/>
      <c r="DJ115" s="990"/>
      <c r="DK115" s="991"/>
      <c r="DL115" s="992">
        <v>161531</v>
      </c>
      <c r="DM115" s="990"/>
      <c r="DN115" s="990"/>
      <c r="DO115" s="990"/>
      <c r="DP115" s="991"/>
      <c r="DQ115" s="992">
        <v>278830</v>
      </c>
      <c r="DR115" s="990"/>
      <c r="DS115" s="990"/>
      <c r="DT115" s="990"/>
      <c r="DU115" s="991"/>
      <c r="DV115" s="993">
        <v>1.8</v>
      </c>
      <c r="DW115" s="994"/>
      <c r="DX115" s="994"/>
      <c r="DY115" s="994"/>
      <c r="DZ115" s="995"/>
    </row>
    <row r="116" spans="1:130" s="226" customFormat="1" ht="26.25" customHeight="1" x14ac:dyDescent="0.15">
      <c r="A116" s="987"/>
      <c r="B116" s="988"/>
      <c r="C116" s="996" t="s">
        <v>457</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436</v>
      </c>
      <c r="AB116" s="990"/>
      <c r="AC116" s="990"/>
      <c r="AD116" s="990"/>
      <c r="AE116" s="991"/>
      <c r="AF116" s="992" t="s">
        <v>441</v>
      </c>
      <c r="AG116" s="990"/>
      <c r="AH116" s="990"/>
      <c r="AI116" s="990"/>
      <c r="AJ116" s="991"/>
      <c r="AK116" s="992" t="s">
        <v>409</v>
      </c>
      <c r="AL116" s="990"/>
      <c r="AM116" s="990"/>
      <c r="AN116" s="990"/>
      <c r="AO116" s="991"/>
      <c r="AP116" s="993" t="s">
        <v>441</v>
      </c>
      <c r="AQ116" s="994"/>
      <c r="AR116" s="994"/>
      <c r="AS116" s="994"/>
      <c r="AT116" s="995"/>
      <c r="AU116" s="939"/>
      <c r="AV116" s="940"/>
      <c r="AW116" s="940"/>
      <c r="AX116" s="940"/>
      <c r="AY116" s="940"/>
      <c r="AZ116" s="998" t="s">
        <v>458</v>
      </c>
      <c r="BA116" s="999"/>
      <c r="BB116" s="999"/>
      <c r="BC116" s="999"/>
      <c r="BD116" s="999"/>
      <c r="BE116" s="999"/>
      <c r="BF116" s="999"/>
      <c r="BG116" s="999"/>
      <c r="BH116" s="999"/>
      <c r="BI116" s="999"/>
      <c r="BJ116" s="999"/>
      <c r="BK116" s="999"/>
      <c r="BL116" s="999"/>
      <c r="BM116" s="999"/>
      <c r="BN116" s="999"/>
      <c r="BO116" s="999"/>
      <c r="BP116" s="1000"/>
      <c r="BQ116" s="956" t="s">
        <v>436</v>
      </c>
      <c r="BR116" s="957"/>
      <c r="BS116" s="957"/>
      <c r="BT116" s="957"/>
      <c r="BU116" s="957"/>
      <c r="BV116" s="957" t="s">
        <v>436</v>
      </c>
      <c r="BW116" s="957"/>
      <c r="BX116" s="957"/>
      <c r="BY116" s="957"/>
      <c r="BZ116" s="957"/>
      <c r="CA116" s="957" t="s">
        <v>409</v>
      </c>
      <c r="CB116" s="957"/>
      <c r="CC116" s="957"/>
      <c r="CD116" s="957"/>
      <c r="CE116" s="957"/>
      <c r="CF116" s="951" t="s">
        <v>446</v>
      </c>
      <c r="CG116" s="952"/>
      <c r="CH116" s="952"/>
      <c r="CI116" s="952"/>
      <c r="CJ116" s="952"/>
      <c r="CK116" s="979"/>
      <c r="CL116" s="980"/>
      <c r="CM116" s="953" t="s">
        <v>459</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v>73328</v>
      </c>
      <c r="DH116" s="990"/>
      <c r="DI116" s="990"/>
      <c r="DJ116" s="990"/>
      <c r="DK116" s="991"/>
      <c r="DL116" s="992">
        <v>54991</v>
      </c>
      <c r="DM116" s="990"/>
      <c r="DN116" s="990"/>
      <c r="DO116" s="990"/>
      <c r="DP116" s="991"/>
      <c r="DQ116" s="992">
        <v>45319</v>
      </c>
      <c r="DR116" s="990"/>
      <c r="DS116" s="990"/>
      <c r="DT116" s="990"/>
      <c r="DU116" s="991"/>
      <c r="DV116" s="993">
        <v>0.3</v>
      </c>
      <c r="DW116" s="994"/>
      <c r="DX116" s="994"/>
      <c r="DY116" s="994"/>
      <c r="DZ116" s="995"/>
    </row>
    <row r="117" spans="1:130" s="226" customFormat="1" ht="26.25" customHeight="1" x14ac:dyDescent="0.15">
      <c r="A117" s="943" t="s">
        <v>184</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460</v>
      </c>
      <c r="Z117" s="925"/>
      <c r="AA117" s="1009">
        <v>4799037</v>
      </c>
      <c r="AB117" s="1010"/>
      <c r="AC117" s="1010"/>
      <c r="AD117" s="1010"/>
      <c r="AE117" s="1011"/>
      <c r="AF117" s="1012">
        <v>4955250</v>
      </c>
      <c r="AG117" s="1010"/>
      <c r="AH117" s="1010"/>
      <c r="AI117" s="1010"/>
      <c r="AJ117" s="1011"/>
      <c r="AK117" s="1012">
        <v>5505655</v>
      </c>
      <c r="AL117" s="1010"/>
      <c r="AM117" s="1010"/>
      <c r="AN117" s="1010"/>
      <c r="AO117" s="1011"/>
      <c r="AP117" s="1013"/>
      <c r="AQ117" s="1014"/>
      <c r="AR117" s="1014"/>
      <c r="AS117" s="1014"/>
      <c r="AT117" s="1015"/>
      <c r="AU117" s="939"/>
      <c r="AV117" s="940"/>
      <c r="AW117" s="940"/>
      <c r="AX117" s="940"/>
      <c r="AY117" s="940"/>
      <c r="AZ117" s="1005" t="s">
        <v>461</v>
      </c>
      <c r="BA117" s="1006"/>
      <c r="BB117" s="1006"/>
      <c r="BC117" s="1006"/>
      <c r="BD117" s="1006"/>
      <c r="BE117" s="1006"/>
      <c r="BF117" s="1006"/>
      <c r="BG117" s="1006"/>
      <c r="BH117" s="1006"/>
      <c r="BI117" s="1006"/>
      <c r="BJ117" s="1006"/>
      <c r="BK117" s="1006"/>
      <c r="BL117" s="1006"/>
      <c r="BM117" s="1006"/>
      <c r="BN117" s="1006"/>
      <c r="BO117" s="1006"/>
      <c r="BP117" s="1007"/>
      <c r="BQ117" s="956" t="s">
        <v>451</v>
      </c>
      <c r="BR117" s="957"/>
      <c r="BS117" s="957"/>
      <c r="BT117" s="957"/>
      <c r="BU117" s="957"/>
      <c r="BV117" s="957" t="s">
        <v>409</v>
      </c>
      <c r="BW117" s="957"/>
      <c r="BX117" s="957"/>
      <c r="BY117" s="957"/>
      <c r="BZ117" s="957"/>
      <c r="CA117" s="957" t="s">
        <v>441</v>
      </c>
      <c r="CB117" s="957"/>
      <c r="CC117" s="957"/>
      <c r="CD117" s="957"/>
      <c r="CE117" s="957"/>
      <c r="CF117" s="951" t="s">
        <v>409</v>
      </c>
      <c r="CG117" s="952"/>
      <c r="CH117" s="952"/>
      <c r="CI117" s="952"/>
      <c r="CJ117" s="952"/>
      <c r="CK117" s="979"/>
      <c r="CL117" s="980"/>
      <c r="CM117" s="953" t="s">
        <v>462</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409</v>
      </c>
      <c r="DH117" s="990"/>
      <c r="DI117" s="990"/>
      <c r="DJ117" s="990"/>
      <c r="DK117" s="991"/>
      <c r="DL117" s="992" t="s">
        <v>409</v>
      </c>
      <c r="DM117" s="990"/>
      <c r="DN117" s="990"/>
      <c r="DO117" s="990"/>
      <c r="DP117" s="991"/>
      <c r="DQ117" s="992" t="s">
        <v>451</v>
      </c>
      <c r="DR117" s="990"/>
      <c r="DS117" s="990"/>
      <c r="DT117" s="990"/>
      <c r="DU117" s="991"/>
      <c r="DV117" s="993" t="s">
        <v>451</v>
      </c>
      <c r="DW117" s="994"/>
      <c r="DX117" s="994"/>
      <c r="DY117" s="994"/>
      <c r="DZ117" s="995"/>
    </row>
    <row r="118" spans="1:130" s="226" customFormat="1" ht="26.25" customHeight="1" x14ac:dyDescent="0.15">
      <c r="A118" s="943" t="s">
        <v>431</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428</v>
      </c>
      <c r="AB118" s="924"/>
      <c r="AC118" s="924"/>
      <c r="AD118" s="924"/>
      <c r="AE118" s="925"/>
      <c r="AF118" s="923" t="s">
        <v>429</v>
      </c>
      <c r="AG118" s="924"/>
      <c r="AH118" s="924"/>
      <c r="AI118" s="924"/>
      <c r="AJ118" s="925"/>
      <c r="AK118" s="923" t="s">
        <v>301</v>
      </c>
      <c r="AL118" s="924"/>
      <c r="AM118" s="924"/>
      <c r="AN118" s="924"/>
      <c r="AO118" s="925"/>
      <c r="AP118" s="1001" t="s">
        <v>430</v>
      </c>
      <c r="AQ118" s="1002"/>
      <c r="AR118" s="1002"/>
      <c r="AS118" s="1002"/>
      <c r="AT118" s="1003"/>
      <c r="AU118" s="939"/>
      <c r="AV118" s="940"/>
      <c r="AW118" s="940"/>
      <c r="AX118" s="940"/>
      <c r="AY118" s="940"/>
      <c r="AZ118" s="1004" t="s">
        <v>463</v>
      </c>
      <c r="BA118" s="996"/>
      <c r="BB118" s="996"/>
      <c r="BC118" s="996"/>
      <c r="BD118" s="996"/>
      <c r="BE118" s="996"/>
      <c r="BF118" s="996"/>
      <c r="BG118" s="996"/>
      <c r="BH118" s="996"/>
      <c r="BI118" s="996"/>
      <c r="BJ118" s="996"/>
      <c r="BK118" s="996"/>
      <c r="BL118" s="996"/>
      <c r="BM118" s="996"/>
      <c r="BN118" s="996"/>
      <c r="BO118" s="996"/>
      <c r="BP118" s="997"/>
      <c r="BQ118" s="1030" t="s">
        <v>451</v>
      </c>
      <c r="BR118" s="1031"/>
      <c r="BS118" s="1031"/>
      <c r="BT118" s="1031"/>
      <c r="BU118" s="1031"/>
      <c r="BV118" s="1031" t="s">
        <v>127</v>
      </c>
      <c r="BW118" s="1031"/>
      <c r="BX118" s="1031"/>
      <c r="BY118" s="1031"/>
      <c r="BZ118" s="1031"/>
      <c r="CA118" s="1031" t="s">
        <v>409</v>
      </c>
      <c r="CB118" s="1031"/>
      <c r="CC118" s="1031"/>
      <c r="CD118" s="1031"/>
      <c r="CE118" s="1031"/>
      <c r="CF118" s="951" t="s">
        <v>127</v>
      </c>
      <c r="CG118" s="952"/>
      <c r="CH118" s="952"/>
      <c r="CI118" s="952"/>
      <c r="CJ118" s="952"/>
      <c r="CK118" s="979"/>
      <c r="CL118" s="980"/>
      <c r="CM118" s="953" t="s">
        <v>464</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451</v>
      </c>
      <c r="DH118" s="990"/>
      <c r="DI118" s="990"/>
      <c r="DJ118" s="990"/>
      <c r="DK118" s="991"/>
      <c r="DL118" s="992" t="s">
        <v>127</v>
      </c>
      <c r="DM118" s="990"/>
      <c r="DN118" s="990"/>
      <c r="DO118" s="990"/>
      <c r="DP118" s="991"/>
      <c r="DQ118" s="992" t="s">
        <v>409</v>
      </c>
      <c r="DR118" s="990"/>
      <c r="DS118" s="990"/>
      <c r="DT118" s="990"/>
      <c r="DU118" s="991"/>
      <c r="DV118" s="993" t="s">
        <v>127</v>
      </c>
      <c r="DW118" s="994"/>
      <c r="DX118" s="994"/>
      <c r="DY118" s="994"/>
      <c r="DZ118" s="995"/>
    </row>
    <row r="119" spans="1:130" s="226" customFormat="1" ht="26.25" customHeight="1" x14ac:dyDescent="0.15">
      <c r="A119" s="1087" t="s">
        <v>434</v>
      </c>
      <c r="B119" s="978"/>
      <c r="C119" s="960" t="s">
        <v>435</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127</v>
      </c>
      <c r="AB119" s="931"/>
      <c r="AC119" s="931"/>
      <c r="AD119" s="931"/>
      <c r="AE119" s="932"/>
      <c r="AF119" s="933" t="s">
        <v>409</v>
      </c>
      <c r="AG119" s="931"/>
      <c r="AH119" s="931"/>
      <c r="AI119" s="931"/>
      <c r="AJ119" s="932"/>
      <c r="AK119" s="933" t="s">
        <v>127</v>
      </c>
      <c r="AL119" s="931"/>
      <c r="AM119" s="931"/>
      <c r="AN119" s="931"/>
      <c r="AO119" s="932"/>
      <c r="AP119" s="934" t="s">
        <v>451</v>
      </c>
      <c r="AQ119" s="935"/>
      <c r="AR119" s="935"/>
      <c r="AS119" s="935"/>
      <c r="AT119" s="936"/>
      <c r="AU119" s="941"/>
      <c r="AV119" s="942"/>
      <c r="AW119" s="942"/>
      <c r="AX119" s="942"/>
      <c r="AY119" s="942"/>
      <c r="AZ119" s="247" t="s">
        <v>184</v>
      </c>
      <c r="BA119" s="247"/>
      <c r="BB119" s="247"/>
      <c r="BC119" s="247"/>
      <c r="BD119" s="247"/>
      <c r="BE119" s="247"/>
      <c r="BF119" s="247"/>
      <c r="BG119" s="247"/>
      <c r="BH119" s="247"/>
      <c r="BI119" s="247"/>
      <c r="BJ119" s="247"/>
      <c r="BK119" s="247"/>
      <c r="BL119" s="247"/>
      <c r="BM119" s="247"/>
      <c r="BN119" s="247"/>
      <c r="BO119" s="1008" t="s">
        <v>465</v>
      </c>
      <c r="BP119" s="1036"/>
      <c r="BQ119" s="1030">
        <v>60555875</v>
      </c>
      <c r="BR119" s="1031"/>
      <c r="BS119" s="1031"/>
      <c r="BT119" s="1031"/>
      <c r="BU119" s="1031"/>
      <c r="BV119" s="1031">
        <v>62370546</v>
      </c>
      <c r="BW119" s="1031"/>
      <c r="BX119" s="1031"/>
      <c r="BY119" s="1031"/>
      <c r="BZ119" s="1031"/>
      <c r="CA119" s="1031">
        <v>62678911</v>
      </c>
      <c r="CB119" s="1031"/>
      <c r="CC119" s="1031"/>
      <c r="CD119" s="1031"/>
      <c r="CE119" s="1031"/>
      <c r="CF119" s="1032"/>
      <c r="CG119" s="1033"/>
      <c r="CH119" s="1033"/>
      <c r="CI119" s="1033"/>
      <c r="CJ119" s="1034"/>
      <c r="CK119" s="981"/>
      <c r="CL119" s="982"/>
      <c r="CM119" s="1004" t="s">
        <v>466</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t="s">
        <v>451</v>
      </c>
      <c r="DH119" s="1017"/>
      <c r="DI119" s="1017"/>
      <c r="DJ119" s="1017"/>
      <c r="DK119" s="1018"/>
      <c r="DL119" s="1016" t="s">
        <v>451</v>
      </c>
      <c r="DM119" s="1017"/>
      <c r="DN119" s="1017"/>
      <c r="DO119" s="1017"/>
      <c r="DP119" s="1018"/>
      <c r="DQ119" s="1016" t="s">
        <v>451</v>
      </c>
      <c r="DR119" s="1017"/>
      <c r="DS119" s="1017"/>
      <c r="DT119" s="1017"/>
      <c r="DU119" s="1018"/>
      <c r="DV119" s="1019" t="s">
        <v>127</v>
      </c>
      <c r="DW119" s="1020"/>
      <c r="DX119" s="1020"/>
      <c r="DY119" s="1020"/>
      <c r="DZ119" s="1021"/>
    </row>
    <row r="120" spans="1:130" s="226" customFormat="1" ht="26.25" customHeight="1" x14ac:dyDescent="0.15">
      <c r="A120" s="1088"/>
      <c r="B120" s="980"/>
      <c r="C120" s="953" t="s">
        <v>440</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451</v>
      </c>
      <c r="AB120" s="990"/>
      <c r="AC120" s="990"/>
      <c r="AD120" s="990"/>
      <c r="AE120" s="991"/>
      <c r="AF120" s="992" t="s">
        <v>127</v>
      </c>
      <c r="AG120" s="990"/>
      <c r="AH120" s="990"/>
      <c r="AI120" s="990"/>
      <c r="AJ120" s="991"/>
      <c r="AK120" s="992" t="s">
        <v>451</v>
      </c>
      <c r="AL120" s="990"/>
      <c r="AM120" s="990"/>
      <c r="AN120" s="990"/>
      <c r="AO120" s="991"/>
      <c r="AP120" s="993" t="s">
        <v>451</v>
      </c>
      <c r="AQ120" s="994"/>
      <c r="AR120" s="994"/>
      <c r="AS120" s="994"/>
      <c r="AT120" s="995"/>
      <c r="AU120" s="1022" t="s">
        <v>467</v>
      </c>
      <c r="AV120" s="1023"/>
      <c r="AW120" s="1023"/>
      <c r="AX120" s="1023"/>
      <c r="AY120" s="1024"/>
      <c r="AZ120" s="960" t="s">
        <v>468</v>
      </c>
      <c r="BA120" s="928"/>
      <c r="BB120" s="928"/>
      <c r="BC120" s="928"/>
      <c r="BD120" s="928"/>
      <c r="BE120" s="928"/>
      <c r="BF120" s="928"/>
      <c r="BG120" s="928"/>
      <c r="BH120" s="928"/>
      <c r="BI120" s="928"/>
      <c r="BJ120" s="928"/>
      <c r="BK120" s="928"/>
      <c r="BL120" s="928"/>
      <c r="BM120" s="928"/>
      <c r="BN120" s="928"/>
      <c r="BO120" s="928"/>
      <c r="BP120" s="929"/>
      <c r="BQ120" s="961">
        <v>7476330</v>
      </c>
      <c r="BR120" s="962"/>
      <c r="BS120" s="962"/>
      <c r="BT120" s="962"/>
      <c r="BU120" s="962"/>
      <c r="BV120" s="962">
        <v>6393892</v>
      </c>
      <c r="BW120" s="962"/>
      <c r="BX120" s="962"/>
      <c r="BY120" s="962"/>
      <c r="BZ120" s="962"/>
      <c r="CA120" s="962">
        <v>6204751</v>
      </c>
      <c r="CB120" s="962"/>
      <c r="CC120" s="962"/>
      <c r="CD120" s="962"/>
      <c r="CE120" s="962"/>
      <c r="CF120" s="975">
        <v>39.9</v>
      </c>
      <c r="CG120" s="976"/>
      <c r="CH120" s="976"/>
      <c r="CI120" s="976"/>
      <c r="CJ120" s="976"/>
      <c r="CK120" s="1037" t="s">
        <v>469</v>
      </c>
      <c r="CL120" s="1038"/>
      <c r="CM120" s="1038"/>
      <c r="CN120" s="1038"/>
      <c r="CO120" s="1039"/>
      <c r="CP120" s="1045" t="s">
        <v>470</v>
      </c>
      <c r="CQ120" s="1046"/>
      <c r="CR120" s="1046"/>
      <c r="CS120" s="1046"/>
      <c r="CT120" s="1046"/>
      <c r="CU120" s="1046"/>
      <c r="CV120" s="1046"/>
      <c r="CW120" s="1046"/>
      <c r="CX120" s="1046"/>
      <c r="CY120" s="1046"/>
      <c r="CZ120" s="1046"/>
      <c r="DA120" s="1046"/>
      <c r="DB120" s="1046"/>
      <c r="DC120" s="1046"/>
      <c r="DD120" s="1046"/>
      <c r="DE120" s="1046"/>
      <c r="DF120" s="1047"/>
      <c r="DG120" s="961">
        <v>13795402</v>
      </c>
      <c r="DH120" s="962"/>
      <c r="DI120" s="962"/>
      <c r="DJ120" s="962"/>
      <c r="DK120" s="962"/>
      <c r="DL120" s="962">
        <v>13949091</v>
      </c>
      <c r="DM120" s="962"/>
      <c r="DN120" s="962"/>
      <c r="DO120" s="962"/>
      <c r="DP120" s="962"/>
      <c r="DQ120" s="962">
        <v>13614130</v>
      </c>
      <c r="DR120" s="962"/>
      <c r="DS120" s="962"/>
      <c r="DT120" s="962"/>
      <c r="DU120" s="962"/>
      <c r="DV120" s="963">
        <v>87.6</v>
      </c>
      <c r="DW120" s="963"/>
      <c r="DX120" s="963"/>
      <c r="DY120" s="963"/>
      <c r="DZ120" s="964"/>
    </row>
    <row r="121" spans="1:130" s="226" customFormat="1" ht="26.25" customHeight="1" x14ac:dyDescent="0.15">
      <c r="A121" s="1088"/>
      <c r="B121" s="980"/>
      <c r="C121" s="1005" t="s">
        <v>471</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451</v>
      </c>
      <c r="AB121" s="990"/>
      <c r="AC121" s="990"/>
      <c r="AD121" s="990"/>
      <c r="AE121" s="991"/>
      <c r="AF121" s="992" t="s">
        <v>451</v>
      </c>
      <c r="AG121" s="990"/>
      <c r="AH121" s="990"/>
      <c r="AI121" s="990"/>
      <c r="AJ121" s="991"/>
      <c r="AK121" s="992" t="s">
        <v>451</v>
      </c>
      <c r="AL121" s="990"/>
      <c r="AM121" s="990"/>
      <c r="AN121" s="990"/>
      <c r="AO121" s="991"/>
      <c r="AP121" s="993" t="s">
        <v>451</v>
      </c>
      <c r="AQ121" s="994"/>
      <c r="AR121" s="994"/>
      <c r="AS121" s="994"/>
      <c r="AT121" s="995"/>
      <c r="AU121" s="1025"/>
      <c r="AV121" s="1026"/>
      <c r="AW121" s="1026"/>
      <c r="AX121" s="1026"/>
      <c r="AY121" s="1027"/>
      <c r="AZ121" s="953" t="s">
        <v>472</v>
      </c>
      <c r="BA121" s="954"/>
      <c r="BB121" s="954"/>
      <c r="BC121" s="954"/>
      <c r="BD121" s="954"/>
      <c r="BE121" s="954"/>
      <c r="BF121" s="954"/>
      <c r="BG121" s="954"/>
      <c r="BH121" s="954"/>
      <c r="BI121" s="954"/>
      <c r="BJ121" s="954"/>
      <c r="BK121" s="954"/>
      <c r="BL121" s="954"/>
      <c r="BM121" s="954"/>
      <c r="BN121" s="954"/>
      <c r="BO121" s="954"/>
      <c r="BP121" s="955"/>
      <c r="BQ121" s="956">
        <v>4762563</v>
      </c>
      <c r="BR121" s="957"/>
      <c r="BS121" s="957"/>
      <c r="BT121" s="957"/>
      <c r="BU121" s="957"/>
      <c r="BV121" s="957">
        <v>4760852</v>
      </c>
      <c r="BW121" s="957"/>
      <c r="BX121" s="957"/>
      <c r="BY121" s="957"/>
      <c r="BZ121" s="957"/>
      <c r="CA121" s="957">
        <v>4732583</v>
      </c>
      <c r="CB121" s="957"/>
      <c r="CC121" s="957"/>
      <c r="CD121" s="957"/>
      <c r="CE121" s="957"/>
      <c r="CF121" s="951">
        <v>30.4</v>
      </c>
      <c r="CG121" s="952"/>
      <c r="CH121" s="952"/>
      <c r="CI121" s="952"/>
      <c r="CJ121" s="952"/>
      <c r="CK121" s="1040"/>
      <c r="CL121" s="1041"/>
      <c r="CM121" s="1041"/>
      <c r="CN121" s="1041"/>
      <c r="CO121" s="1042"/>
      <c r="CP121" s="1050" t="s">
        <v>473</v>
      </c>
      <c r="CQ121" s="1051"/>
      <c r="CR121" s="1051"/>
      <c r="CS121" s="1051"/>
      <c r="CT121" s="1051"/>
      <c r="CU121" s="1051"/>
      <c r="CV121" s="1051"/>
      <c r="CW121" s="1051"/>
      <c r="CX121" s="1051"/>
      <c r="CY121" s="1051"/>
      <c r="CZ121" s="1051"/>
      <c r="DA121" s="1051"/>
      <c r="DB121" s="1051"/>
      <c r="DC121" s="1051"/>
      <c r="DD121" s="1051"/>
      <c r="DE121" s="1051"/>
      <c r="DF121" s="1052"/>
      <c r="DG121" s="956">
        <v>4779808</v>
      </c>
      <c r="DH121" s="957"/>
      <c r="DI121" s="957"/>
      <c r="DJ121" s="957"/>
      <c r="DK121" s="957"/>
      <c r="DL121" s="957">
        <v>4988713</v>
      </c>
      <c r="DM121" s="957"/>
      <c r="DN121" s="957"/>
      <c r="DO121" s="957"/>
      <c r="DP121" s="957"/>
      <c r="DQ121" s="957">
        <v>4668765</v>
      </c>
      <c r="DR121" s="957"/>
      <c r="DS121" s="957"/>
      <c r="DT121" s="957"/>
      <c r="DU121" s="957"/>
      <c r="DV121" s="958">
        <v>30</v>
      </c>
      <c r="DW121" s="958"/>
      <c r="DX121" s="958"/>
      <c r="DY121" s="958"/>
      <c r="DZ121" s="959"/>
    </row>
    <row r="122" spans="1:130" s="226" customFormat="1" ht="26.25" customHeight="1" x14ac:dyDescent="0.15">
      <c r="A122" s="1088"/>
      <c r="B122" s="980"/>
      <c r="C122" s="953" t="s">
        <v>453</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127</v>
      </c>
      <c r="AB122" s="990"/>
      <c r="AC122" s="990"/>
      <c r="AD122" s="990"/>
      <c r="AE122" s="991"/>
      <c r="AF122" s="992" t="s">
        <v>451</v>
      </c>
      <c r="AG122" s="990"/>
      <c r="AH122" s="990"/>
      <c r="AI122" s="990"/>
      <c r="AJ122" s="991"/>
      <c r="AK122" s="992" t="s">
        <v>451</v>
      </c>
      <c r="AL122" s="990"/>
      <c r="AM122" s="990"/>
      <c r="AN122" s="990"/>
      <c r="AO122" s="991"/>
      <c r="AP122" s="993" t="s">
        <v>451</v>
      </c>
      <c r="AQ122" s="994"/>
      <c r="AR122" s="994"/>
      <c r="AS122" s="994"/>
      <c r="AT122" s="995"/>
      <c r="AU122" s="1025"/>
      <c r="AV122" s="1026"/>
      <c r="AW122" s="1026"/>
      <c r="AX122" s="1026"/>
      <c r="AY122" s="1027"/>
      <c r="AZ122" s="1004" t="s">
        <v>474</v>
      </c>
      <c r="BA122" s="996"/>
      <c r="BB122" s="996"/>
      <c r="BC122" s="996"/>
      <c r="BD122" s="996"/>
      <c r="BE122" s="996"/>
      <c r="BF122" s="996"/>
      <c r="BG122" s="996"/>
      <c r="BH122" s="996"/>
      <c r="BI122" s="996"/>
      <c r="BJ122" s="996"/>
      <c r="BK122" s="996"/>
      <c r="BL122" s="996"/>
      <c r="BM122" s="996"/>
      <c r="BN122" s="996"/>
      <c r="BO122" s="996"/>
      <c r="BP122" s="997"/>
      <c r="BQ122" s="1030">
        <v>37665921</v>
      </c>
      <c r="BR122" s="1031"/>
      <c r="BS122" s="1031"/>
      <c r="BT122" s="1031"/>
      <c r="BU122" s="1031"/>
      <c r="BV122" s="1031">
        <v>37283107</v>
      </c>
      <c r="BW122" s="1031"/>
      <c r="BX122" s="1031"/>
      <c r="BY122" s="1031"/>
      <c r="BZ122" s="1031"/>
      <c r="CA122" s="1031">
        <v>36725472</v>
      </c>
      <c r="CB122" s="1031"/>
      <c r="CC122" s="1031"/>
      <c r="CD122" s="1031"/>
      <c r="CE122" s="1031"/>
      <c r="CF122" s="1048">
        <v>236.3</v>
      </c>
      <c r="CG122" s="1049"/>
      <c r="CH122" s="1049"/>
      <c r="CI122" s="1049"/>
      <c r="CJ122" s="1049"/>
      <c r="CK122" s="1040"/>
      <c r="CL122" s="1041"/>
      <c r="CM122" s="1041"/>
      <c r="CN122" s="1041"/>
      <c r="CO122" s="1042"/>
      <c r="CP122" s="1050" t="s">
        <v>475</v>
      </c>
      <c r="CQ122" s="1051"/>
      <c r="CR122" s="1051"/>
      <c r="CS122" s="1051"/>
      <c r="CT122" s="1051"/>
      <c r="CU122" s="1051"/>
      <c r="CV122" s="1051"/>
      <c r="CW122" s="1051"/>
      <c r="CX122" s="1051"/>
      <c r="CY122" s="1051"/>
      <c r="CZ122" s="1051"/>
      <c r="DA122" s="1051"/>
      <c r="DB122" s="1051"/>
      <c r="DC122" s="1051"/>
      <c r="DD122" s="1051"/>
      <c r="DE122" s="1051"/>
      <c r="DF122" s="1052"/>
      <c r="DG122" s="956">
        <v>331886</v>
      </c>
      <c r="DH122" s="957"/>
      <c r="DI122" s="957"/>
      <c r="DJ122" s="957"/>
      <c r="DK122" s="957"/>
      <c r="DL122" s="957">
        <v>255160</v>
      </c>
      <c r="DM122" s="957"/>
      <c r="DN122" s="957"/>
      <c r="DO122" s="957"/>
      <c r="DP122" s="957"/>
      <c r="DQ122" s="957">
        <v>23824</v>
      </c>
      <c r="DR122" s="957"/>
      <c r="DS122" s="957"/>
      <c r="DT122" s="957"/>
      <c r="DU122" s="957"/>
      <c r="DV122" s="958">
        <v>0.2</v>
      </c>
      <c r="DW122" s="958"/>
      <c r="DX122" s="958"/>
      <c r="DY122" s="958"/>
      <c r="DZ122" s="959"/>
    </row>
    <row r="123" spans="1:130" s="226" customFormat="1" ht="26.25" customHeight="1" x14ac:dyDescent="0.15">
      <c r="A123" s="1088"/>
      <c r="B123" s="980"/>
      <c r="C123" s="953" t="s">
        <v>459</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v>20013</v>
      </c>
      <c r="AB123" s="990"/>
      <c r="AC123" s="990"/>
      <c r="AD123" s="990"/>
      <c r="AE123" s="991"/>
      <c r="AF123" s="992">
        <v>19736</v>
      </c>
      <c r="AG123" s="990"/>
      <c r="AH123" s="990"/>
      <c r="AI123" s="990"/>
      <c r="AJ123" s="991"/>
      <c r="AK123" s="992">
        <v>18131</v>
      </c>
      <c r="AL123" s="990"/>
      <c r="AM123" s="990"/>
      <c r="AN123" s="990"/>
      <c r="AO123" s="991"/>
      <c r="AP123" s="993">
        <v>0.1</v>
      </c>
      <c r="AQ123" s="994"/>
      <c r="AR123" s="994"/>
      <c r="AS123" s="994"/>
      <c r="AT123" s="995"/>
      <c r="AU123" s="1028"/>
      <c r="AV123" s="1029"/>
      <c r="AW123" s="1029"/>
      <c r="AX123" s="1029"/>
      <c r="AY123" s="1029"/>
      <c r="AZ123" s="247" t="s">
        <v>184</v>
      </c>
      <c r="BA123" s="247"/>
      <c r="BB123" s="247"/>
      <c r="BC123" s="247"/>
      <c r="BD123" s="247"/>
      <c r="BE123" s="247"/>
      <c r="BF123" s="247"/>
      <c r="BG123" s="247"/>
      <c r="BH123" s="247"/>
      <c r="BI123" s="247"/>
      <c r="BJ123" s="247"/>
      <c r="BK123" s="247"/>
      <c r="BL123" s="247"/>
      <c r="BM123" s="247"/>
      <c r="BN123" s="247"/>
      <c r="BO123" s="1008" t="s">
        <v>476</v>
      </c>
      <c r="BP123" s="1036"/>
      <c r="BQ123" s="1094">
        <v>49904814</v>
      </c>
      <c r="BR123" s="1095"/>
      <c r="BS123" s="1095"/>
      <c r="BT123" s="1095"/>
      <c r="BU123" s="1095"/>
      <c r="BV123" s="1095">
        <v>48437851</v>
      </c>
      <c r="BW123" s="1095"/>
      <c r="BX123" s="1095"/>
      <c r="BY123" s="1095"/>
      <c r="BZ123" s="1095"/>
      <c r="CA123" s="1095">
        <v>47662806</v>
      </c>
      <c r="CB123" s="1095"/>
      <c r="CC123" s="1095"/>
      <c r="CD123" s="1095"/>
      <c r="CE123" s="1095"/>
      <c r="CF123" s="1032"/>
      <c r="CG123" s="1033"/>
      <c r="CH123" s="1033"/>
      <c r="CI123" s="1033"/>
      <c r="CJ123" s="1034"/>
      <c r="CK123" s="1040"/>
      <c r="CL123" s="1041"/>
      <c r="CM123" s="1041"/>
      <c r="CN123" s="1041"/>
      <c r="CO123" s="1042"/>
      <c r="CP123" s="1050" t="s">
        <v>477</v>
      </c>
      <c r="CQ123" s="1051"/>
      <c r="CR123" s="1051"/>
      <c r="CS123" s="1051"/>
      <c r="CT123" s="1051"/>
      <c r="CU123" s="1051"/>
      <c r="CV123" s="1051"/>
      <c r="CW123" s="1051"/>
      <c r="CX123" s="1051"/>
      <c r="CY123" s="1051"/>
      <c r="CZ123" s="1051"/>
      <c r="DA123" s="1051"/>
      <c r="DB123" s="1051"/>
      <c r="DC123" s="1051"/>
      <c r="DD123" s="1051"/>
      <c r="DE123" s="1051"/>
      <c r="DF123" s="1052"/>
      <c r="DG123" s="989" t="s">
        <v>409</v>
      </c>
      <c r="DH123" s="990"/>
      <c r="DI123" s="990"/>
      <c r="DJ123" s="990"/>
      <c r="DK123" s="991"/>
      <c r="DL123" s="992" t="s">
        <v>451</v>
      </c>
      <c r="DM123" s="990"/>
      <c r="DN123" s="990"/>
      <c r="DO123" s="990"/>
      <c r="DP123" s="991"/>
      <c r="DQ123" s="992" t="s">
        <v>478</v>
      </c>
      <c r="DR123" s="990"/>
      <c r="DS123" s="990"/>
      <c r="DT123" s="990"/>
      <c r="DU123" s="991"/>
      <c r="DV123" s="993" t="s">
        <v>127</v>
      </c>
      <c r="DW123" s="994"/>
      <c r="DX123" s="994"/>
      <c r="DY123" s="994"/>
      <c r="DZ123" s="995"/>
    </row>
    <row r="124" spans="1:130" s="226" customFormat="1" ht="26.25" customHeight="1" thickBot="1" x14ac:dyDescent="0.2">
      <c r="A124" s="1088"/>
      <c r="B124" s="980"/>
      <c r="C124" s="953" t="s">
        <v>462</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127</v>
      </c>
      <c r="AB124" s="990"/>
      <c r="AC124" s="990"/>
      <c r="AD124" s="990"/>
      <c r="AE124" s="991"/>
      <c r="AF124" s="992" t="s">
        <v>451</v>
      </c>
      <c r="AG124" s="990"/>
      <c r="AH124" s="990"/>
      <c r="AI124" s="990"/>
      <c r="AJ124" s="991"/>
      <c r="AK124" s="992" t="s">
        <v>479</v>
      </c>
      <c r="AL124" s="990"/>
      <c r="AM124" s="990"/>
      <c r="AN124" s="990"/>
      <c r="AO124" s="991"/>
      <c r="AP124" s="993" t="s">
        <v>127</v>
      </c>
      <c r="AQ124" s="994"/>
      <c r="AR124" s="994"/>
      <c r="AS124" s="994"/>
      <c r="AT124" s="995"/>
      <c r="AU124" s="1090" t="s">
        <v>480</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72.599999999999994</v>
      </c>
      <c r="BR124" s="1058"/>
      <c r="BS124" s="1058"/>
      <c r="BT124" s="1058"/>
      <c r="BU124" s="1058"/>
      <c r="BV124" s="1058">
        <v>92.7</v>
      </c>
      <c r="BW124" s="1058"/>
      <c r="BX124" s="1058"/>
      <c r="BY124" s="1058"/>
      <c r="BZ124" s="1058"/>
      <c r="CA124" s="1058">
        <v>96.6</v>
      </c>
      <c r="CB124" s="1058"/>
      <c r="CC124" s="1058"/>
      <c r="CD124" s="1058"/>
      <c r="CE124" s="1058"/>
      <c r="CF124" s="1059"/>
      <c r="CG124" s="1060"/>
      <c r="CH124" s="1060"/>
      <c r="CI124" s="1060"/>
      <c r="CJ124" s="1061"/>
      <c r="CK124" s="1043"/>
      <c r="CL124" s="1043"/>
      <c r="CM124" s="1043"/>
      <c r="CN124" s="1043"/>
      <c r="CO124" s="1044"/>
      <c r="CP124" s="1050" t="s">
        <v>481</v>
      </c>
      <c r="CQ124" s="1051"/>
      <c r="CR124" s="1051"/>
      <c r="CS124" s="1051"/>
      <c r="CT124" s="1051"/>
      <c r="CU124" s="1051"/>
      <c r="CV124" s="1051"/>
      <c r="CW124" s="1051"/>
      <c r="CX124" s="1051"/>
      <c r="CY124" s="1051"/>
      <c r="CZ124" s="1051"/>
      <c r="DA124" s="1051"/>
      <c r="DB124" s="1051"/>
      <c r="DC124" s="1051"/>
      <c r="DD124" s="1051"/>
      <c r="DE124" s="1051"/>
      <c r="DF124" s="1052"/>
      <c r="DG124" s="1035" t="s">
        <v>409</v>
      </c>
      <c r="DH124" s="1017"/>
      <c r="DI124" s="1017"/>
      <c r="DJ124" s="1017"/>
      <c r="DK124" s="1018"/>
      <c r="DL124" s="1016" t="s">
        <v>479</v>
      </c>
      <c r="DM124" s="1017"/>
      <c r="DN124" s="1017"/>
      <c r="DO124" s="1017"/>
      <c r="DP124" s="1018"/>
      <c r="DQ124" s="1016" t="s">
        <v>482</v>
      </c>
      <c r="DR124" s="1017"/>
      <c r="DS124" s="1017"/>
      <c r="DT124" s="1017"/>
      <c r="DU124" s="1018"/>
      <c r="DV124" s="1019" t="s">
        <v>127</v>
      </c>
      <c r="DW124" s="1020"/>
      <c r="DX124" s="1020"/>
      <c r="DY124" s="1020"/>
      <c r="DZ124" s="1021"/>
    </row>
    <row r="125" spans="1:130" s="226" customFormat="1" ht="26.25" customHeight="1" x14ac:dyDescent="0.15">
      <c r="A125" s="1088"/>
      <c r="B125" s="980"/>
      <c r="C125" s="953" t="s">
        <v>464</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409</v>
      </c>
      <c r="AB125" s="990"/>
      <c r="AC125" s="990"/>
      <c r="AD125" s="990"/>
      <c r="AE125" s="991"/>
      <c r="AF125" s="992" t="s">
        <v>451</v>
      </c>
      <c r="AG125" s="990"/>
      <c r="AH125" s="990"/>
      <c r="AI125" s="990"/>
      <c r="AJ125" s="991"/>
      <c r="AK125" s="992" t="s">
        <v>127</v>
      </c>
      <c r="AL125" s="990"/>
      <c r="AM125" s="990"/>
      <c r="AN125" s="990"/>
      <c r="AO125" s="991"/>
      <c r="AP125" s="993" t="s">
        <v>479</v>
      </c>
      <c r="AQ125" s="994"/>
      <c r="AR125" s="994"/>
      <c r="AS125" s="994"/>
      <c r="AT125" s="99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3" t="s">
        <v>483</v>
      </c>
      <c r="CL125" s="1038"/>
      <c r="CM125" s="1038"/>
      <c r="CN125" s="1038"/>
      <c r="CO125" s="1039"/>
      <c r="CP125" s="960" t="s">
        <v>484</v>
      </c>
      <c r="CQ125" s="928"/>
      <c r="CR125" s="928"/>
      <c r="CS125" s="928"/>
      <c r="CT125" s="928"/>
      <c r="CU125" s="928"/>
      <c r="CV125" s="928"/>
      <c r="CW125" s="928"/>
      <c r="CX125" s="928"/>
      <c r="CY125" s="928"/>
      <c r="CZ125" s="928"/>
      <c r="DA125" s="928"/>
      <c r="DB125" s="928"/>
      <c r="DC125" s="928"/>
      <c r="DD125" s="928"/>
      <c r="DE125" s="928"/>
      <c r="DF125" s="929"/>
      <c r="DG125" s="961" t="s">
        <v>127</v>
      </c>
      <c r="DH125" s="962"/>
      <c r="DI125" s="962"/>
      <c r="DJ125" s="962"/>
      <c r="DK125" s="962"/>
      <c r="DL125" s="962" t="s">
        <v>451</v>
      </c>
      <c r="DM125" s="962"/>
      <c r="DN125" s="962"/>
      <c r="DO125" s="962"/>
      <c r="DP125" s="962"/>
      <c r="DQ125" s="962" t="s">
        <v>451</v>
      </c>
      <c r="DR125" s="962"/>
      <c r="DS125" s="962"/>
      <c r="DT125" s="962"/>
      <c r="DU125" s="962"/>
      <c r="DV125" s="963" t="s">
        <v>127</v>
      </c>
      <c r="DW125" s="963"/>
      <c r="DX125" s="963"/>
      <c r="DY125" s="963"/>
      <c r="DZ125" s="964"/>
    </row>
    <row r="126" spans="1:130" s="226" customFormat="1" ht="26.25" customHeight="1" thickBot="1" x14ac:dyDescent="0.2">
      <c r="A126" s="1088"/>
      <c r="B126" s="980"/>
      <c r="C126" s="953" t="s">
        <v>466</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t="s">
        <v>479</v>
      </c>
      <c r="AB126" s="990"/>
      <c r="AC126" s="990"/>
      <c r="AD126" s="990"/>
      <c r="AE126" s="991"/>
      <c r="AF126" s="992" t="s">
        <v>127</v>
      </c>
      <c r="AG126" s="990"/>
      <c r="AH126" s="990"/>
      <c r="AI126" s="990"/>
      <c r="AJ126" s="991"/>
      <c r="AK126" s="992" t="s">
        <v>127</v>
      </c>
      <c r="AL126" s="990"/>
      <c r="AM126" s="990"/>
      <c r="AN126" s="990"/>
      <c r="AO126" s="991"/>
      <c r="AP126" s="993" t="s">
        <v>451</v>
      </c>
      <c r="AQ126" s="994"/>
      <c r="AR126" s="994"/>
      <c r="AS126" s="994"/>
      <c r="AT126" s="99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4"/>
      <c r="CL126" s="1041"/>
      <c r="CM126" s="1041"/>
      <c r="CN126" s="1041"/>
      <c r="CO126" s="1042"/>
      <c r="CP126" s="953" t="s">
        <v>485</v>
      </c>
      <c r="CQ126" s="954"/>
      <c r="CR126" s="954"/>
      <c r="CS126" s="954"/>
      <c r="CT126" s="954"/>
      <c r="CU126" s="954"/>
      <c r="CV126" s="954"/>
      <c r="CW126" s="954"/>
      <c r="CX126" s="954"/>
      <c r="CY126" s="954"/>
      <c r="CZ126" s="954"/>
      <c r="DA126" s="954"/>
      <c r="DB126" s="954"/>
      <c r="DC126" s="954"/>
      <c r="DD126" s="954"/>
      <c r="DE126" s="954"/>
      <c r="DF126" s="955"/>
      <c r="DG126" s="956">
        <v>454527</v>
      </c>
      <c r="DH126" s="957"/>
      <c r="DI126" s="957"/>
      <c r="DJ126" s="957"/>
      <c r="DK126" s="957"/>
      <c r="DL126" s="957">
        <v>452547</v>
      </c>
      <c r="DM126" s="957"/>
      <c r="DN126" s="957"/>
      <c r="DO126" s="957"/>
      <c r="DP126" s="957"/>
      <c r="DQ126" s="957">
        <v>450372</v>
      </c>
      <c r="DR126" s="957"/>
      <c r="DS126" s="957"/>
      <c r="DT126" s="957"/>
      <c r="DU126" s="957"/>
      <c r="DV126" s="958">
        <v>2.9</v>
      </c>
      <c r="DW126" s="958"/>
      <c r="DX126" s="958"/>
      <c r="DY126" s="958"/>
      <c r="DZ126" s="959"/>
    </row>
    <row r="127" spans="1:130" s="226" customFormat="1" ht="26.25" customHeight="1" x14ac:dyDescent="0.15">
      <c r="A127" s="1089"/>
      <c r="B127" s="982"/>
      <c r="C127" s="1004" t="s">
        <v>486</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t="s">
        <v>482</v>
      </c>
      <c r="AB127" s="990"/>
      <c r="AC127" s="990"/>
      <c r="AD127" s="990"/>
      <c r="AE127" s="991"/>
      <c r="AF127" s="992" t="s">
        <v>482</v>
      </c>
      <c r="AG127" s="990"/>
      <c r="AH127" s="990"/>
      <c r="AI127" s="990"/>
      <c r="AJ127" s="991"/>
      <c r="AK127" s="992" t="s">
        <v>127</v>
      </c>
      <c r="AL127" s="990"/>
      <c r="AM127" s="990"/>
      <c r="AN127" s="990"/>
      <c r="AO127" s="991"/>
      <c r="AP127" s="993" t="s">
        <v>487</v>
      </c>
      <c r="AQ127" s="994"/>
      <c r="AR127" s="994"/>
      <c r="AS127" s="994"/>
      <c r="AT127" s="995"/>
      <c r="AU127" s="228"/>
      <c r="AV127" s="228"/>
      <c r="AW127" s="228"/>
      <c r="AX127" s="1062" t="s">
        <v>488</v>
      </c>
      <c r="AY127" s="1063"/>
      <c r="AZ127" s="1063"/>
      <c r="BA127" s="1063"/>
      <c r="BB127" s="1063"/>
      <c r="BC127" s="1063"/>
      <c r="BD127" s="1063"/>
      <c r="BE127" s="1064"/>
      <c r="BF127" s="1065" t="s">
        <v>489</v>
      </c>
      <c r="BG127" s="1063"/>
      <c r="BH127" s="1063"/>
      <c r="BI127" s="1063"/>
      <c r="BJ127" s="1063"/>
      <c r="BK127" s="1063"/>
      <c r="BL127" s="1064"/>
      <c r="BM127" s="1065" t="s">
        <v>490</v>
      </c>
      <c r="BN127" s="1063"/>
      <c r="BO127" s="1063"/>
      <c r="BP127" s="1063"/>
      <c r="BQ127" s="1063"/>
      <c r="BR127" s="1063"/>
      <c r="BS127" s="1064"/>
      <c r="BT127" s="1065" t="s">
        <v>491</v>
      </c>
      <c r="BU127" s="1063"/>
      <c r="BV127" s="1063"/>
      <c r="BW127" s="1063"/>
      <c r="BX127" s="1063"/>
      <c r="BY127" s="1063"/>
      <c r="BZ127" s="1086"/>
      <c r="CA127" s="228"/>
      <c r="CB127" s="228"/>
      <c r="CC127" s="228"/>
      <c r="CD127" s="251"/>
      <c r="CE127" s="251"/>
      <c r="CF127" s="251"/>
      <c r="CG127" s="228"/>
      <c r="CH127" s="228"/>
      <c r="CI127" s="228"/>
      <c r="CJ127" s="250"/>
      <c r="CK127" s="1054"/>
      <c r="CL127" s="1041"/>
      <c r="CM127" s="1041"/>
      <c r="CN127" s="1041"/>
      <c r="CO127" s="1042"/>
      <c r="CP127" s="953" t="s">
        <v>492</v>
      </c>
      <c r="CQ127" s="954"/>
      <c r="CR127" s="954"/>
      <c r="CS127" s="954"/>
      <c r="CT127" s="954"/>
      <c r="CU127" s="954"/>
      <c r="CV127" s="954"/>
      <c r="CW127" s="954"/>
      <c r="CX127" s="954"/>
      <c r="CY127" s="954"/>
      <c r="CZ127" s="954"/>
      <c r="DA127" s="954"/>
      <c r="DB127" s="954"/>
      <c r="DC127" s="954"/>
      <c r="DD127" s="954"/>
      <c r="DE127" s="954"/>
      <c r="DF127" s="955"/>
      <c r="DG127" s="956" t="s">
        <v>127</v>
      </c>
      <c r="DH127" s="957"/>
      <c r="DI127" s="957"/>
      <c r="DJ127" s="957"/>
      <c r="DK127" s="957"/>
      <c r="DL127" s="957" t="s">
        <v>451</v>
      </c>
      <c r="DM127" s="957"/>
      <c r="DN127" s="957"/>
      <c r="DO127" s="957"/>
      <c r="DP127" s="957"/>
      <c r="DQ127" s="957" t="s">
        <v>451</v>
      </c>
      <c r="DR127" s="957"/>
      <c r="DS127" s="957"/>
      <c r="DT127" s="957"/>
      <c r="DU127" s="957"/>
      <c r="DV127" s="958" t="s">
        <v>451</v>
      </c>
      <c r="DW127" s="958"/>
      <c r="DX127" s="958"/>
      <c r="DY127" s="958"/>
      <c r="DZ127" s="959"/>
    </row>
    <row r="128" spans="1:130" s="226" customFormat="1" ht="26.25" customHeight="1" thickBot="1" x14ac:dyDescent="0.2">
      <c r="A128" s="1072" t="s">
        <v>493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494</v>
      </c>
      <c r="X128" s="1074"/>
      <c r="Y128" s="1074"/>
      <c r="Z128" s="1075"/>
      <c r="AA128" s="1076">
        <v>506209</v>
      </c>
      <c r="AB128" s="1077"/>
      <c r="AC128" s="1077"/>
      <c r="AD128" s="1077"/>
      <c r="AE128" s="1078"/>
      <c r="AF128" s="1079">
        <v>456514</v>
      </c>
      <c r="AG128" s="1077"/>
      <c r="AH128" s="1077"/>
      <c r="AI128" s="1077"/>
      <c r="AJ128" s="1078"/>
      <c r="AK128" s="1079">
        <v>900459</v>
      </c>
      <c r="AL128" s="1077"/>
      <c r="AM128" s="1077"/>
      <c r="AN128" s="1077"/>
      <c r="AO128" s="1078"/>
      <c r="AP128" s="1080"/>
      <c r="AQ128" s="1081"/>
      <c r="AR128" s="1081"/>
      <c r="AS128" s="1081"/>
      <c r="AT128" s="1082"/>
      <c r="AU128" s="228"/>
      <c r="AV128" s="228"/>
      <c r="AW128" s="228"/>
      <c r="AX128" s="927" t="s">
        <v>495</v>
      </c>
      <c r="AY128" s="928"/>
      <c r="AZ128" s="928"/>
      <c r="BA128" s="928"/>
      <c r="BB128" s="928"/>
      <c r="BC128" s="928"/>
      <c r="BD128" s="928"/>
      <c r="BE128" s="929"/>
      <c r="BF128" s="1083" t="s">
        <v>127</v>
      </c>
      <c r="BG128" s="1084"/>
      <c r="BH128" s="1084"/>
      <c r="BI128" s="1084"/>
      <c r="BJ128" s="1084"/>
      <c r="BK128" s="1084"/>
      <c r="BL128" s="1085"/>
      <c r="BM128" s="1083">
        <v>12.56</v>
      </c>
      <c r="BN128" s="1084"/>
      <c r="BO128" s="1084"/>
      <c r="BP128" s="1084"/>
      <c r="BQ128" s="1084"/>
      <c r="BR128" s="1084"/>
      <c r="BS128" s="1085"/>
      <c r="BT128" s="1083">
        <v>20</v>
      </c>
      <c r="BU128" s="1084"/>
      <c r="BV128" s="1084"/>
      <c r="BW128" s="1084"/>
      <c r="BX128" s="1084"/>
      <c r="BY128" s="1084"/>
      <c r="BZ128" s="1107"/>
      <c r="CA128" s="251"/>
      <c r="CB128" s="251"/>
      <c r="CC128" s="251"/>
      <c r="CD128" s="251"/>
      <c r="CE128" s="251"/>
      <c r="CF128" s="251"/>
      <c r="CG128" s="228"/>
      <c r="CH128" s="228"/>
      <c r="CI128" s="228"/>
      <c r="CJ128" s="250"/>
      <c r="CK128" s="1055"/>
      <c r="CL128" s="1056"/>
      <c r="CM128" s="1056"/>
      <c r="CN128" s="1056"/>
      <c r="CO128" s="1057"/>
      <c r="CP128" s="1066" t="s">
        <v>496</v>
      </c>
      <c r="CQ128" s="755"/>
      <c r="CR128" s="755"/>
      <c r="CS128" s="755"/>
      <c r="CT128" s="755"/>
      <c r="CU128" s="755"/>
      <c r="CV128" s="755"/>
      <c r="CW128" s="755"/>
      <c r="CX128" s="755"/>
      <c r="CY128" s="755"/>
      <c r="CZ128" s="755"/>
      <c r="DA128" s="755"/>
      <c r="DB128" s="755"/>
      <c r="DC128" s="755"/>
      <c r="DD128" s="755"/>
      <c r="DE128" s="755"/>
      <c r="DF128" s="1067"/>
      <c r="DG128" s="1068" t="s">
        <v>451</v>
      </c>
      <c r="DH128" s="1069"/>
      <c r="DI128" s="1069"/>
      <c r="DJ128" s="1069"/>
      <c r="DK128" s="1069"/>
      <c r="DL128" s="1069" t="s">
        <v>478</v>
      </c>
      <c r="DM128" s="1069"/>
      <c r="DN128" s="1069"/>
      <c r="DO128" s="1069"/>
      <c r="DP128" s="1069"/>
      <c r="DQ128" s="1069" t="s">
        <v>127</v>
      </c>
      <c r="DR128" s="1069"/>
      <c r="DS128" s="1069"/>
      <c r="DT128" s="1069"/>
      <c r="DU128" s="1069"/>
      <c r="DV128" s="1070" t="s">
        <v>127</v>
      </c>
      <c r="DW128" s="1070"/>
      <c r="DX128" s="1070"/>
      <c r="DY128" s="1070"/>
      <c r="DZ128" s="1071"/>
    </row>
    <row r="129" spans="1:131" s="226" customFormat="1" ht="26.25" customHeight="1" x14ac:dyDescent="0.15">
      <c r="A129" s="965" t="s">
        <v>106</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497</v>
      </c>
      <c r="X129" s="1102"/>
      <c r="Y129" s="1102"/>
      <c r="Z129" s="1103"/>
      <c r="AA129" s="989">
        <v>17738181</v>
      </c>
      <c r="AB129" s="990"/>
      <c r="AC129" s="990"/>
      <c r="AD129" s="990"/>
      <c r="AE129" s="991"/>
      <c r="AF129" s="992">
        <v>18098961</v>
      </c>
      <c r="AG129" s="990"/>
      <c r="AH129" s="990"/>
      <c r="AI129" s="990"/>
      <c r="AJ129" s="991"/>
      <c r="AK129" s="992">
        <v>18632384</v>
      </c>
      <c r="AL129" s="990"/>
      <c r="AM129" s="990"/>
      <c r="AN129" s="990"/>
      <c r="AO129" s="991"/>
      <c r="AP129" s="1104"/>
      <c r="AQ129" s="1105"/>
      <c r="AR129" s="1105"/>
      <c r="AS129" s="1105"/>
      <c r="AT129" s="1106"/>
      <c r="AU129" s="229"/>
      <c r="AV129" s="229"/>
      <c r="AW129" s="229"/>
      <c r="AX129" s="1096" t="s">
        <v>498</v>
      </c>
      <c r="AY129" s="954"/>
      <c r="AZ129" s="954"/>
      <c r="BA129" s="954"/>
      <c r="BB129" s="954"/>
      <c r="BC129" s="954"/>
      <c r="BD129" s="954"/>
      <c r="BE129" s="955"/>
      <c r="BF129" s="1097" t="s">
        <v>451</v>
      </c>
      <c r="BG129" s="1098"/>
      <c r="BH129" s="1098"/>
      <c r="BI129" s="1098"/>
      <c r="BJ129" s="1098"/>
      <c r="BK129" s="1098"/>
      <c r="BL129" s="1099"/>
      <c r="BM129" s="1097">
        <v>17.559999999999999</v>
      </c>
      <c r="BN129" s="1098"/>
      <c r="BO129" s="1098"/>
      <c r="BP129" s="1098"/>
      <c r="BQ129" s="1098"/>
      <c r="BR129" s="1098"/>
      <c r="BS129" s="1099"/>
      <c r="BT129" s="1097">
        <v>30</v>
      </c>
      <c r="BU129" s="1098"/>
      <c r="BV129" s="1098"/>
      <c r="BW129" s="1098"/>
      <c r="BX129" s="1098"/>
      <c r="BY129" s="1098"/>
      <c r="BZ129" s="1100"/>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5" t="s">
        <v>499</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500</v>
      </c>
      <c r="X130" s="1102"/>
      <c r="Y130" s="1102"/>
      <c r="Z130" s="1103"/>
      <c r="AA130" s="989">
        <v>3072219</v>
      </c>
      <c r="AB130" s="990"/>
      <c r="AC130" s="990"/>
      <c r="AD130" s="990"/>
      <c r="AE130" s="991"/>
      <c r="AF130" s="992">
        <v>3082509</v>
      </c>
      <c r="AG130" s="990"/>
      <c r="AH130" s="990"/>
      <c r="AI130" s="990"/>
      <c r="AJ130" s="991"/>
      <c r="AK130" s="992">
        <v>3088966</v>
      </c>
      <c r="AL130" s="990"/>
      <c r="AM130" s="990"/>
      <c r="AN130" s="990"/>
      <c r="AO130" s="991"/>
      <c r="AP130" s="1104"/>
      <c r="AQ130" s="1105"/>
      <c r="AR130" s="1105"/>
      <c r="AS130" s="1105"/>
      <c r="AT130" s="1106"/>
      <c r="AU130" s="229"/>
      <c r="AV130" s="229"/>
      <c r="AW130" s="229"/>
      <c r="AX130" s="1096" t="s">
        <v>501</v>
      </c>
      <c r="AY130" s="954"/>
      <c r="AZ130" s="954"/>
      <c r="BA130" s="954"/>
      <c r="BB130" s="954"/>
      <c r="BC130" s="954"/>
      <c r="BD130" s="954"/>
      <c r="BE130" s="955"/>
      <c r="BF130" s="1132">
        <v>9.1</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502</v>
      </c>
      <c r="X131" s="1139"/>
      <c r="Y131" s="1139"/>
      <c r="Z131" s="1140"/>
      <c r="AA131" s="1035">
        <v>14665962</v>
      </c>
      <c r="AB131" s="1017"/>
      <c r="AC131" s="1017"/>
      <c r="AD131" s="1017"/>
      <c r="AE131" s="1018"/>
      <c r="AF131" s="1016">
        <v>15016452</v>
      </c>
      <c r="AG131" s="1017"/>
      <c r="AH131" s="1017"/>
      <c r="AI131" s="1017"/>
      <c r="AJ131" s="1018"/>
      <c r="AK131" s="1016">
        <v>15543418</v>
      </c>
      <c r="AL131" s="1017"/>
      <c r="AM131" s="1017"/>
      <c r="AN131" s="1017"/>
      <c r="AO131" s="1018"/>
      <c r="AP131" s="1141"/>
      <c r="AQ131" s="1142"/>
      <c r="AR131" s="1142"/>
      <c r="AS131" s="1142"/>
      <c r="AT131" s="1143"/>
      <c r="AU131" s="229"/>
      <c r="AV131" s="229"/>
      <c r="AW131" s="229"/>
      <c r="AX131" s="1114" t="s">
        <v>503</v>
      </c>
      <c r="AY131" s="755"/>
      <c r="AZ131" s="755"/>
      <c r="BA131" s="755"/>
      <c r="BB131" s="755"/>
      <c r="BC131" s="755"/>
      <c r="BD131" s="755"/>
      <c r="BE131" s="1067"/>
      <c r="BF131" s="1115">
        <v>96.6</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1" t="s">
        <v>504</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505</v>
      </c>
      <c r="W132" s="1125"/>
      <c r="X132" s="1125"/>
      <c r="Y132" s="1125"/>
      <c r="Z132" s="1126"/>
      <c r="AA132" s="1127">
        <v>8.3227339600000008</v>
      </c>
      <c r="AB132" s="1128"/>
      <c r="AC132" s="1128"/>
      <c r="AD132" s="1128"/>
      <c r="AE132" s="1129"/>
      <c r="AF132" s="1130">
        <v>9.4311692269999998</v>
      </c>
      <c r="AG132" s="1128"/>
      <c r="AH132" s="1128"/>
      <c r="AI132" s="1128"/>
      <c r="AJ132" s="1129"/>
      <c r="AK132" s="1130">
        <v>9.7548042519999996</v>
      </c>
      <c r="AL132" s="1128"/>
      <c r="AM132" s="1128"/>
      <c r="AN132" s="1128"/>
      <c r="AO132" s="1129"/>
      <c r="AP132" s="1032"/>
      <c r="AQ132" s="1033"/>
      <c r="AR132" s="1033"/>
      <c r="AS132" s="1033"/>
      <c r="AT132" s="1131"/>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506</v>
      </c>
      <c r="W133" s="1108"/>
      <c r="X133" s="1108"/>
      <c r="Y133" s="1108"/>
      <c r="Z133" s="1109"/>
      <c r="AA133" s="1110">
        <v>8.5</v>
      </c>
      <c r="AB133" s="1111"/>
      <c r="AC133" s="1111"/>
      <c r="AD133" s="1111"/>
      <c r="AE133" s="1112"/>
      <c r="AF133" s="1110">
        <v>8.6999999999999993</v>
      </c>
      <c r="AG133" s="1111"/>
      <c r="AH133" s="1111"/>
      <c r="AI133" s="1111"/>
      <c r="AJ133" s="1112"/>
      <c r="AK133" s="1110">
        <v>9.1</v>
      </c>
      <c r="AL133" s="1111"/>
      <c r="AM133" s="1111"/>
      <c r="AN133" s="1111"/>
      <c r="AO133" s="1112"/>
      <c r="AP133" s="1059"/>
      <c r="AQ133" s="1060"/>
      <c r="AR133" s="1060"/>
      <c r="AS133" s="1060"/>
      <c r="AT133" s="111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wqKcQXyIUlu5r432i5X1PyWt5xeK0ZL8+hCN1/3A7/WYKNqyzA5UeYM0Wtzjvonzfl2St3j1ntqcTHR1kM7iQ==" saltValue="cfSYIQucm7SuXanqPYQMp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y83e7s2UO+F8zm7IkolmOErQr3XOTOZUAPkSez/q8lpQMxv24KSgOdwuwpRFrm5kjv3ESZe+2DqagjAwApDZA==" saltValue="ikY3j2qfwPRftN3WHljDT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5" t="s">
        <v>510</v>
      </c>
      <c r="AP7" s="268"/>
      <c r="AQ7" s="269" t="s">
        <v>511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6"/>
      <c r="AP8" s="274" t="s">
        <v>512</v>
      </c>
      <c r="AQ8" s="275" t="s">
        <v>513</v>
      </c>
      <c r="AR8" s="276" t="s">
        <v>514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7" t="s">
        <v>515</v>
      </c>
      <c r="AL9" s="1148"/>
      <c r="AM9" s="1148"/>
      <c r="AN9" s="1149"/>
      <c r="AO9" s="277">
        <v>4996462</v>
      </c>
      <c r="AP9" s="277">
        <v>77734</v>
      </c>
      <c r="AQ9" s="278">
        <v>72345</v>
      </c>
      <c r="AR9" s="279">
        <v>7.4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7" t="s">
        <v>516</v>
      </c>
      <c r="AL10" s="1148"/>
      <c r="AM10" s="1148"/>
      <c r="AN10" s="1149"/>
      <c r="AO10" s="280">
        <v>44301</v>
      </c>
      <c r="AP10" s="280">
        <v>689</v>
      </c>
      <c r="AQ10" s="281">
        <v>6087</v>
      </c>
      <c r="AR10" s="282">
        <v>-88.7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7" t="s">
        <v>517</v>
      </c>
      <c r="AL11" s="1148"/>
      <c r="AM11" s="1148"/>
      <c r="AN11" s="1149"/>
      <c r="AO11" s="280">
        <v>339253</v>
      </c>
      <c r="AP11" s="280">
        <v>5278</v>
      </c>
      <c r="AQ11" s="281">
        <v>1128</v>
      </c>
      <c r="AR11" s="282">
        <v>367.9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7" t="s">
        <v>518</v>
      </c>
      <c r="AL12" s="1148"/>
      <c r="AM12" s="1148"/>
      <c r="AN12" s="1149"/>
      <c r="AO12" s="280" t="s">
        <v>519</v>
      </c>
      <c r="AP12" s="280" t="s">
        <v>519</v>
      </c>
      <c r="AQ12" s="281">
        <v>9</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7" t="s">
        <v>520</v>
      </c>
      <c r="AL13" s="1148"/>
      <c r="AM13" s="1148"/>
      <c r="AN13" s="1149"/>
      <c r="AO13" s="280">
        <v>73621</v>
      </c>
      <c r="AP13" s="280">
        <v>1145</v>
      </c>
      <c r="AQ13" s="281">
        <v>2326</v>
      </c>
      <c r="AR13" s="282">
        <v>-50.8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7" t="s">
        <v>521</v>
      </c>
      <c r="AL14" s="1148"/>
      <c r="AM14" s="1148"/>
      <c r="AN14" s="1149"/>
      <c r="AO14" s="280">
        <v>22788</v>
      </c>
      <c r="AP14" s="280">
        <v>355</v>
      </c>
      <c r="AQ14" s="281">
        <v>1625</v>
      </c>
      <c r="AR14" s="282">
        <v>-78.2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0" t="s">
        <v>522</v>
      </c>
      <c r="AL15" s="1151"/>
      <c r="AM15" s="1151"/>
      <c r="AN15" s="1152"/>
      <c r="AO15" s="280">
        <v>-114881</v>
      </c>
      <c r="AP15" s="280">
        <v>-1787</v>
      </c>
      <c r="AQ15" s="281">
        <v>-4515</v>
      </c>
      <c r="AR15" s="282">
        <v>-60.4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0" t="s">
        <v>184</v>
      </c>
      <c r="AL16" s="1151"/>
      <c r="AM16" s="1151"/>
      <c r="AN16" s="1152"/>
      <c r="AO16" s="280">
        <v>5361544</v>
      </c>
      <c r="AP16" s="280">
        <v>83414</v>
      </c>
      <c r="AQ16" s="281">
        <v>79005</v>
      </c>
      <c r="AR16" s="282">
        <v>5.6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3" t="s">
        <v>527</v>
      </c>
      <c r="AL21" s="1154"/>
      <c r="AM21" s="1154"/>
      <c r="AN21" s="1155"/>
      <c r="AO21" s="293">
        <v>8.91</v>
      </c>
      <c r="AP21" s="294">
        <v>7.5</v>
      </c>
      <c r="AQ21" s="295">
        <v>1.41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3" t="s">
        <v>528</v>
      </c>
      <c r="AL22" s="1154"/>
      <c r="AM22" s="1154"/>
      <c r="AN22" s="1155"/>
      <c r="AO22" s="298">
        <v>97.3</v>
      </c>
      <c r="AP22" s="299">
        <v>98.5</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4" t="s">
        <v>529</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63"/>
    </row>
    <row r="27" spans="1:46" x14ac:dyDescent="0.15">
      <c r="A27" s="305"/>
      <c r="AO27" s="258"/>
      <c r="AP27" s="258"/>
      <c r="AQ27" s="258"/>
      <c r="AR27" s="258"/>
      <c r="AS27" s="258"/>
      <c r="AT27" s="258"/>
    </row>
    <row r="28" spans="1:46" ht="17.25" x14ac:dyDescent="0.1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5" t="s">
        <v>510</v>
      </c>
      <c r="AP30" s="268"/>
      <c r="AQ30" s="269" t="s">
        <v>511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6"/>
      <c r="AP31" s="274" t="s">
        <v>512</v>
      </c>
      <c r="AQ31" s="275" t="s">
        <v>513</v>
      </c>
      <c r="AR31" s="276" t="s">
        <v>514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1" t="s">
        <v>532</v>
      </c>
      <c r="AL32" s="1162"/>
      <c r="AM32" s="1162"/>
      <c r="AN32" s="1163"/>
      <c r="AO32" s="308">
        <v>3776644</v>
      </c>
      <c r="AP32" s="308">
        <v>58757</v>
      </c>
      <c r="AQ32" s="309">
        <v>42274</v>
      </c>
      <c r="AR32" s="310">
        <v>39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1" t="s">
        <v>533</v>
      </c>
      <c r="AL33" s="1162"/>
      <c r="AM33" s="1162"/>
      <c r="AN33" s="1163"/>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1" t="s">
        <v>534</v>
      </c>
      <c r="AL34" s="1162"/>
      <c r="AM34" s="1162"/>
      <c r="AN34" s="1163"/>
      <c r="AO34" s="308" t="s">
        <v>519</v>
      </c>
      <c r="AP34" s="308" t="s">
        <v>519</v>
      </c>
      <c r="AQ34" s="309">
        <v>53</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1" t="s">
        <v>535</v>
      </c>
      <c r="AL35" s="1162"/>
      <c r="AM35" s="1162"/>
      <c r="AN35" s="1163"/>
      <c r="AO35" s="308">
        <v>1710880</v>
      </c>
      <c r="AP35" s="308">
        <v>26618</v>
      </c>
      <c r="AQ35" s="309">
        <v>12769</v>
      </c>
      <c r="AR35" s="310">
        <v>108.5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1" t="s">
        <v>536</v>
      </c>
      <c r="AL36" s="1162"/>
      <c r="AM36" s="1162"/>
      <c r="AN36" s="1163"/>
      <c r="AO36" s="308" t="s">
        <v>519</v>
      </c>
      <c r="AP36" s="308" t="s">
        <v>519</v>
      </c>
      <c r="AQ36" s="309">
        <v>1973</v>
      </c>
      <c r="AR36" s="310" t="s">
        <v>519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1" t="s">
        <v>537</v>
      </c>
      <c r="AL37" s="1162"/>
      <c r="AM37" s="1162"/>
      <c r="AN37" s="1163"/>
      <c r="AO37" s="308">
        <v>18131</v>
      </c>
      <c r="AP37" s="308">
        <v>282</v>
      </c>
      <c r="AQ37" s="309">
        <v>635</v>
      </c>
      <c r="AR37" s="310">
        <v>-55.6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4" t="s">
        <v>538</v>
      </c>
      <c r="AL38" s="1165"/>
      <c r="AM38" s="1165"/>
      <c r="AN38" s="1166"/>
      <c r="AO38" s="311" t="s">
        <v>519</v>
      </c>
      <c r="AP38" s="311" t="s">
        <v>519</v>
      </c>
      <c r="AQ38" s="312">
        <v>1</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4" t="s">
        <v>539</v>
      </c>
      <c r="AL39" s="1165"/>
      <c r="AM39" s="1165"/>
      <c r="AN39" s="1166"/>
      <c r="AO39" s="308">
        <v>-900459</v>
      </c>
      <c r="AP39" s="308">
        <v>-14009</v>
      </c>
      <c r="AQ39" s="309">
        <v>-5447</v>
      </c>
      <c r="AR39" s="310">
        <v>157.19999999999999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1" t="s">
        <v>540</v>
      </c>
      <c r="AL40" s="1162"/>
      <c r="AM40" s="1162"/>
      <c r="AN40" s="1163"/>
      <c r="AO40" s="308">
        <v>-3088966</v>
      </c>
      <c r="AP40" s="308">
        <v>-48058</v>
      </c>
      <c r="AQ40" s="309">
        <v>-37418</v>
      </c>
      <c r="AR40" s="310">
        <v>28.4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7" t="s">
        <v>294</v>
      </c>
      <c r="AL41" s="1168"/>
      <c r="AM41" s="1168"/>
      <c r="AN41" s="1169"/>
      <c r="AO41" s="308">
        <v>1516230</v>
      </c>
      <c r="AP41" s="308">
        <v>23589</v>
      </c>
      <c r="AQ41" s="309">
        <v>14840</v>
      </c>
      <c r="AR41" s="310">
        <v>59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6" t="s">
        <v>510</v>
      </c>
      <c r="AN49" s="1158" t="s">
        <v>544</v>
      </c>
      <c r="AO49" s="1159"/>
      <c r="AP49" s="1159"/>
      <c r="AQ49" s="1159"/>
      <c r="AR49" s="1160"/>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7"/>
      <c r="AN50" s="324" t="s">
        <v>545</v>
      </c>
      <c r="AO50" s="325" t="s">
        <v>546</v>
      </c>
      <c r="AP50" s="326" t="s">
        <v>547</v>
      </c>
      <c r="AQ50" s="327" t="s">
        <v>548</v>
      </c>
      <c r="AR50" s="328" t="s">
        <v>549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3018636</v>
      </c>
      <c r="AN51" s="330">
        <v>44396</v>
      </c>
      <c r="AO51" s="331">
        <v>-25.2</v>
      </c>
      <c r="AP51" s="332">
        <v>54110</v>
      </c>
      <c r="AQ51" s="333">
        <v>-5.6</v>
      </c>
      <c r="AR51" s="334">
        <v>-19.600000000000001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1858979</v>
      </c>
      <c r="AN52" s="338">
        <v>27341</v>
      </c>
      <c r="AO52" s="339">
        <v>-7.3</v>
      </c>
      <c r="AP52" s="340">
        <v>30620</v>
      </c>
      <c r="AQ52" s="341">
        <v>-6.6</v>
      </c>
      <c r="AR52" s="342">
        <v>-0.7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3489743</v>
      </c>
      <c r="AN53" s="330">
        <v>51914</v>
      </c>
      <c r="AO53" s="331">
        <v>16.899999999999999</v>
      </c>
      <c r="AP53" s="332">
        <v>54684</v>
      </c>
      <c r="AQ53" s="333">
        <v>1.1000000000000001</v>
      </c>
      <c r="AR53" s="334">
        <v>15.8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2038628</v>
      </c>
      <c r="AN54" s="338">
        <v>30327</v>
      </c>
      <c r="AO54" s="339">
        <v>10.9</v>
      </c>
      <c r="AP54" s="340">
        <v>32829</v>
      </c>
      <c r="AQ54" s="341">
        <v>7.2</v>
      </c>
      <c r="AR54" s="342">
        <v>3.7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4208800</v>
      </c>
      <c r="AN55" s="330">
        <v>63433</v>
      </c>
      <c r="AO55" s="331">
        <v>22.2</v>
      </c>
      <c r="AP55" s="332">
        <v>62383</v>
      </c>
      <c r="AQ55" s="333">
        <v>14.1</v>
      </c>
      <c r="AR55" s="334">
        <v>8.1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2407993</v>
      </c>
      <c r="AN56" s="338">
        <v>36292</v>
      </c>
      <c r="AO56" s="339">
        <v>19.7</v>
      </c>
      <c r="AP56" s="340">
        <v>35325</v>
      </c>
      <c r="AQ56" s="341">
        <v>7.6</v>
      </c>
      <c r="AR56" s="342">
        <v>12.1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6752825</v>
      </c>
      <c r="AN57" s="330">
        <v>103401</v>
      </c>
      <c r="AO57" s="331">
        <v>63</v>
      </c>
      <c r="AP57" s="332">
        <v>63812</v>
      </c>
      <c r="AQ57" s="333">
        <v>2.2999999999999998</v>
      </c>
      <c r="AR57" s="334">
        <v>60.7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2534602</v>
      </c>
      <c r="AN58" s="338">
        <v>38811</v>
      </c>
      <c r="AO58" s="339">
        <v>6.9</v>
      </c>
      <c r="AP58" s="340">
        <v>33848</v>
      </c>
      <c r="AQ58" s="341">
        <v>-4.2</v>
      </c>
      <c r="AR58" s="342">
        <v>11.1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5219774</v>
      </c>
      <c r="AN59" s="330">
        <v>81209</v>
      </c>
      <c r="AO59" s="331">
        <v>-21.5</v>
      </c>
      <c r="AP59" s="332">
        <v>54225</v>
      </c>
      <c r="AQ59" s="333">
        <v>-15</v>
      </c>
      <c r="AR59" s="334">
        <v>-6.5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1521074</v>
      </c>
      <c r="AN60" s="338">
        <v>23665</v>
      </c>
      <c r="AO60" s="339">
        <v>-39</v>
      </c>
      <c r="AP60" s="340">
        <v>27337</v>
      </c>
      <c r="AQ60" s="341">
        <v>-19.2</v>
      </c>
      <c r="AR60" s="342">
        <v>-19.8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4537956</v>
      </c>
      <c r="AN61" s="345">
        <v>68871</v>
      </c>
      <c r="AO61" s="346">
        <v>11.1</v>
      </c>
      <c r="AP61" s="347">
        <v>57843</v>
      </c>
      <c r="AQ61" s="348">
        <v>-0.6</v>
      </c>
      <c r="AR61" s="334">
        <v>11.7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2072255</v>
      </c>
      <c r="AN62" s="338">
        <v>31287</v>
      </c>
      <c r="AO62" s="339">
        <v>-1.8</v>
      </c>
      <c r="AP62" s="340">
        <v>31992</v>
      </c>
      <c r="AQ62" s="341">
        <v>-3</v>
      </c>
      <c r="AR62" s="342">
        <v>1.2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7LOOXRL274y36Q8s947TXpHmc6U8TmwN+Fmd0Dnac2Wc8SxPDpCHrPn6Kv8bOkRoOW6izZs78+gVM6cvQGpqw==" saltValue="RVSYG0c3OTvIUYZeg8cR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558</v>
      </c>
    </row>
    <row r="121" spans="125:125" ht="13.5" hidden="1" customHeight="1" x14ac:dyDescent="0.15">
      <c r="DU121" s="255"/>
    </row>
  </sheetData>
  <sheetProtection algorithmName="SHA-512" hashValue="HRIphL3mJM1j+6MgifaqiXHoja2gfCPHImIwR8pyAYUw9ewLbR46smnalt8mOqdwxO3pVeEFPx9ASnhRIaavtg==" saltValue="5kcMlCv313eqOMibisqek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559</v>
      </c>
    </row>
  </sheetData>
  <sheetProtection algorithmName="SHA-512" hashValue="qlfa9R1sQ9loFCpQH9ZorQ0y9XZdls3ygoJI35ny85E8huZdsfV/fz4IE2Q0hagZD+UjLVVZMxJujLI5p3P+3g==" saltValue="VL9G85up4p6gvCk94LsV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70" t="s">
        <v>3</v>
      </c>
      <c r="D47" s="1170"/>
      <c r="E47" s="1171"/>
      <c r="F47" s="11">
        <v>19.68</v>
      </c>
      <c r="G47" s="12">
        <v>19.02</v>
      </c>
      <c r="H47" s="12">
        <v>17.190000000000001</v>
      </c>
      <c r="I47" s="12">
        <v>12.77</v>
      </c>
      <c r="J47" s="13">
        <v>10</v>
      </c>
    </row>
    <row r="48" spans="2:10" ht="57.75" customHeight="1" x14ac:dyDescent="0.15">
      <c r="B48" s="14"/>
      <c r="C48" s="1172" t="s">
        <v>4</v>
      </c>
      <c r="D48" s="1172"/>
      <c r="E48" s="1173"/>
      <c r="F48" s="15">
        <v>4.72</v>
      </c>
      <c r="G48" s="16">
        <v>4.9800000000000004</v>
      </c>
      <c r="H48" s="16">
        <v>3.72</v>
      </c>
      <c r="I48" s="16">
        <v>4.38</v>
      </c>
      <c r="J48" s="17">
        <v>5.67</v>
      </c>
    </row>
    <row r="49" spans="2:10" ht="57.75" customHeight="1" thickBot="1" x14ac:dyDescent="0.2">
      <c r="B49" s="18"/>
      <c r="C49" s="1174" t="s">
        <v>5</v>
      </c>
      <c r="D49" s="1174"/>
      <c r="E49" s="1175"/>
      <c r="F49" s="19" t="s">
        <v>565</v>
      </c>
      <c r="G49" s="20" t="s">
        <v>566</v>
      </c>
      <c r="H49" s="20" t="s">
        <v>567</v>
      </c>
      <c r="I49" s="20" t="s">
        <v>568</v>
      </c>
      <c r="J49" s="21" t="s">
        <v>569</v>
      </c>
    </row>
    <row r="50" spans="2:10" x14ac:dyDescent="0.15"/>
  </sheetData>
  <sheetProtection algorithmName="SHA-512" hashValue="wYkR+m8RljVGJ5NnJPk4aVAyXOUy8sDvOfEAuj6tQ2WW9eJRXMYBhZTbrzekBcmKwQFzqPs5RQ2y0lyctCeDww==" saltValue="V8+5uA5v82cvSpeZ6mUP2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2023-03-22T00:50:26Z</cp:lastPrinted>
  <dcterms:created xsi:type="dcterms:W3CDTF">2023-02-20T05:05:03Z</dcterms:created>
  <dcterms:modified xsi:type="dcterms:W3CDTF">2023-10-05T01:44:43Z</dcterms:modified>
  <cp:category/>
</cp:coreProperties>
</file>