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03 市町→県\06 加賀市〇\"/>
    </mc:Choice>
  </mc:AlternateContent>
  <xr:revisionPtr revIDLastSave="0" documentId="13_ncr:1_{34AFF01B-2A13-4BAF-AE45-58A3E4191BA9}"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CO34" i="10"/>
  <c r="CO35" i="10" s="1"/>
  <c r="BW34" i="10"/>
  <c r="BW35" i="10" s="1"/>
  <c r="BW36" i="10" s="1"/>
  <c r="BW37" i="10" s="1"/>
  <c r="BW38" i="10" s="1"/>
  <c r="BW39" i="10" s="1"/>
  <c r="BW40" i="10" s="1"/>
  <c r="BW41" i="10" s="1"/>
  <c r="BW42" i="10" s="1"/>
  <c r="BW43"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<sst xmlns="http://schemas.openxmlformats.org/spreadsheetml/2006/main" count="1075" uniqueCount="598">
  <si>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</si>
  <si>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</si>
  <si>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</si>
  <si>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</si>
  <si>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</si>
  <si>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</si>
  <si>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</si>
  <si>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</si>
  <si>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</si>
  <si>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</si>
  <si>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</si>
  <si>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</si>
  <si>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</si>
  <si>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</si>
  <si>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</si>
  <si>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</si>
  <si>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</si>
  <si>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</si>
  <si>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</si>
  <si>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</si>
  <si>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</si>
  <si>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</si>
  <si>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</si>
  <si>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</si>
  <si>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</si>
  <si>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</si>
  <si>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</si>
  <si>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</si>
  <si>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</si>
  <si>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</si>
  <si>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</si>
  <si>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</si>
  <si>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</si>
  <si>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</si>
  <si>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</si>
  <si>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</si>
  <si>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</si>
  <si>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</si>
  <si>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</si>
  <si>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</si>
  <si>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</si>
  <si>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</si>
  <si>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</si>
  <si>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</si>
  <si>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</si>
  <si>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</si>
  <si>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</si>
  <si>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</si>
  <si>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</si>
  <si>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</si>
  <si>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</si>
  <si>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</si>
  <si>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</si>
  <si>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</si>
  <si>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</si>
  <si>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</si>
  <si>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</si>
  <si>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</si>
  <si>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</si>
  <si>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</si>
  <si>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</si>
  <si>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</si>
  <si>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</si>
  <si>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</si>
  <si>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</si>
  <si>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</si>
  <si>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</si>
  <si>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</si>
  <si>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</si>
  <si>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</si>
  <si>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</si>
  <si>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</si>
  <si>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</si>
  <si>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</si>
  <si>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</si>
  <si>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</si>
  <si>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</si>
  <si>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</si>
  <si>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</si>
  <si>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</si>
  <si>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</si>
  <si>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</si>
  <si>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</si>
  <si>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</si>
  <si>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</si>
  <si>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</si>
  <si>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</si>
  <si>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</si>
  <si>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</si>
  <si>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</si>
  <si>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</si>
  <si>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</si>
  <si>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</si>
  <si>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</si>
  <si>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</si>
  <si>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</si>
  <si>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</si>
  <si>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</si>
  <si>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</si>
  <si>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</si>
  <si>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</si>
  <si>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</si>
  <si>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</si>
  <si>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</si>
  <si>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</si>
  <si>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</si>
  <si>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</si>
  <si>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</si>
  <si>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</si>
  <si>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</si>
  <si>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</si>
  <si>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</si>
  <si>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</si>
  <si>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</si>
  <si>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</si>
  <si>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</si>
  <si>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</si>
  <si>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</si>
  <si>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</si>
  <si>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</si>
  <si>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</si>
  <si>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</si>
  <si>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</si>
  <si>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</si>
  <si>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</si>
  <si>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</si>
  <si>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</si>
  <si>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</si>
  <si>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</si>
  <si>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</si>
  <si>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</si>
  <si>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</si>
  <si>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</si>
  <si>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</si>
  <si>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</si>
  <si>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</si>
  <si>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</si>
  <si>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</si>
  <si>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</si>
  <si>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</si>
  <si>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</si>
  <si>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</si>
  <si>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</si>
  <si>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</si>
  <si>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</si>
  <si>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</si>
  <si>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</si>
  <si>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</si>
  <si>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</si>
  <si>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</si>
  <si>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</si>
  <si>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</si>
  <si>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</si>
  <si>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</si>
  <si>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</si>
  <si>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</si>
  <si>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</si>
  <si>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</si>
  <si>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</si>
  <si>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</si>
  <si>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</si>
  <si>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</si>
  <si>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</si>
  <si>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</si>
  <si>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</si>
  <si>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</si>
  <si>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</si>
  <si>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</si>
  <si>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</si>
  <si>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</si>
  <si>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</si>
  <si>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</si>
  <si>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</si>
  <si>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</si>
  <si>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</si>
  <si>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</si>
  <si>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</si>
  <si>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</si>
  <si>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</si>
  <si>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</si>
  <si>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</si>
  <si>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</si>
  <si>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</si>
  <si>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</si>
  <si>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</si>
  <si>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</si>
  <si>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</si>
  <si>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</si>
  <si>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</si>
  <si>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</si>
  <si>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</si>
  <si>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</si>
  <si>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</si>
  <si>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</si>
  <si>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</si>
  <si>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</si>
  <si>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</si>
  <si>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</si>
  <si>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</si>
  <si>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</si>
  <si>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</si>
  <si>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</si>
  <si>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</si>
  <si>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</si>
  <si>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</si>
  <si>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</si>
  <si>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</si>
  <si>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</si>
  <si>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</si>
  <si>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</si>
  <si>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</si>
  <si>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</si>
  <si>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</si>
  <si>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</si>
  <si>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</si>
  <si>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</si>
  <si>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</si>
  <si>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</si>
  <si>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</si>
  <si>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</si>
  <si>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</si>
  <si>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石川県加賀市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</si>
  <si>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</si>
  <si>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</si>
  <si>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</si>
  <si>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</si>
  <si>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</si>
  <si>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</si>
  <si>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</si>
  <si>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</si>
  <si>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</si>
  <si>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</si>
  <si>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</si>
  <si>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</si>
  <si>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</si>
  <si>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</si>
  <si>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</si>
  <si>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</si>
  <si>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</si>
  <si>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</si>
  <si>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</si>
  <si>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</si>
  <si>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</si>
  <si>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</si>
  <si>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</si>
  <si>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</si>
  <si>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</si>
  <si>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</si>
  <si>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</si>
  <si>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</si>
  <si>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</si>
  <si>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</si>
  <si>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</si>
  <si>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</si>
  <si>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</si>
  <si>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</si>
  <si>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</si>
  <si>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</si>
  <si>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</si>
  <si>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</si>
  <si>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</si>
  <si>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</si>
  <si>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</si>
  <si>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</si>
  <si>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</si>
  <si>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</si>
  <si>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</si>
  <si>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</si>
  <si>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</si>
  <si>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</si>
  <si>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</si>
  <si>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</si>
  <si>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</si>
  <si>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</si>
  <si>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</si>
  <si>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</si>
  <si>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</si>
  <si>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</si>
  <si>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</si>
  <si>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</si>
  <si>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</si>
  <si>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</si>
  <si>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</si>
  <si>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</si>
  <si>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</si>
  <si>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</si>
  <si>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</si>
  <si>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</si>
  <si>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</si>
  <si>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</si>
  <si>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</si>
  <si>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</si>
  <si>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</si>
  <si>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</si>
  <si>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</si>
  <si>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</si>
  <si>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</si>
  <si>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</si>
  <si>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</si>
  <si>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</si>
  <si>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</si>
  <si>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</si>
  <si>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</si>
  <si>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</si>
  <si>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</si>
  <si>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</si>
  <si>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</si>
  <si>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</si>
  <si>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</si>
  <si>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</si>
  <si>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</si>
  <si>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</si>
  <si>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</si>
  <si>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</si>
  <si>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</si>
  <si>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</si>
  <si>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</si>
  <si>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</si>
  <si>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</si>
  <si>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</si>
  <si>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</si>
  <si>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</si>
  <si>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</si>
  <si>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</si>
  <si>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</si>
  <si>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</si>
  <si>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</si>
  <si>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</si>
  <si>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</si>
  <si>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</si>
  <si>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</si>
  <si>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</si>
  <si>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</si>
  <si>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</si>
  <si>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</si>
  <si>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</si>
  <si>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</si>
  <si>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</si>
  <si>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</si>
  <si>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</si>
  <si>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</si>
  <si>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</si>
  <si>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</si>
  <si>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</si>
  <si>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</si>
  <si>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</si>
  <si>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</si>
  <si>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</si>
  <si>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</si>
  <si>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</si>
  <si>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</si>
  <si>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</si>
  <si>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</si>
  <si>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</si>
  <si>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</si>
  <si>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</si>
  <si>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</si>
  <si>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</si>
  <si>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</si>
  <si>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</si>
  <si>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</si>
  <si>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</si>
  <si>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</si>
  <si>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</si>
  <si>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</si>
  <si>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</si>
  <si>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</si>
  <si>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</si>
  <si>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</si>
  <si>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</si>
  <si>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</si>
  <si>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</si>
  <si>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</si>
  <si>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</si>
  <si>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石川県加賀市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</si>
  <si>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</si>
  <si>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</si>
  <si>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</si>
  <si>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</si>
  <si>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</si>
  <si>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</si>
  <si>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</si>
  <si>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</si>
  <si>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</si>
  <si>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</si>
  <si>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</si>
  <si>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</si>
  <si>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</si>
  <si>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</si>
  <si>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</si>
  <si>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</si>
  <si>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</si>
  <si>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</si>
  <si>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</si>
  <si>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</si>
  <si>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</si>
  <si>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</si>
  <si>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</si>
  <si>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</si>
  <si>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</si>
  <si>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</si>
  <si>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</si>
  <si>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</si>
  <si>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</si>
  <si>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</si>
  <si>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</si>
  <si>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</si>
  <si>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</si>
  <si>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</si>
  <si>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</si>
  <si>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</si>
  <si>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</si>
  <si>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</si>
  <si>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</si>
  <si>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加賀市下水道事業会計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</si>
  <si>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</si>
  <si>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</si>
  <si>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</si>
  <si>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</si>
  <si>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</si>
  <si>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</si>
  <si>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</si>
  <si>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</si>
  <si>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</si>
  <si>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</si>
  <si>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</si>
  <si>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</si>
  <si>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</si>
  <si>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</si>
  <si>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</si>
  <si>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</si>
  <si>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</si>
  <si>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</si>
  <si>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</si>
  <si>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</si>
  <si>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</si>
  <si>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</si>
  <si>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</si>
  <si>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</si>
  <si>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</si>
  <si>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</si>
  <si>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</si>
  <si>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</si>
  <si>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</si>
  <si>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</si>
  <si>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</si>
  <si>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</si>
  <si>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</si>
  <si>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</si>
  <si>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</si>
  <si>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</si>
  <si>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</si>
  <si>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</si>
  <si>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</si>
  <si>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</si>
  <si>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</si>
  <si>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</si>
  <si>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</si>
  <si>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</si>
  <si>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</si>
  <si>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</si>
  <si>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</si>
  <si>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</si>
  <si>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</si>
  <si>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</si>
  <si>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</si>
  <si>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</si>
  <si>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</si>
  <si>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</si>
  <si>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</si>
  <si>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</si>
  <si>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加賀市下水道事業会計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</si>
  <si>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</si>
  <si>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</si>
  <si>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</si>
  <si>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</si>
  <si>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</si>
  <si>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</si>
  <si>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</si>
  <si>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</si>
  <si>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</si>
  <si>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</si>
  <si>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</si>
  <si>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</si>
  <si>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</si>
  <si>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</si>
  <si>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</si>
  <si>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</si>
  <si>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</si>
  <si>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</si>
  <si>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</si>
  <si>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</si>
  <si>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</si>
  <si>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</si>
  <si>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</si>
  <si>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</si>
  <si>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</si>
  <si>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</si>
  <si>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</si>
  <si>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</si>
  <si>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</si>
  <si>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</si>
  <si>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</si>
  <si>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</si>
  <si>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</si>
  <si>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</si>
  <si>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</si>
  <si>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</si>
  <si>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</si>
  <si>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</si>
  <si>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</si>
  <si>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</si>
  <si>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</si>
  <si>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</si>
  <si>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</si>
  <si>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</si>
  <si>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</si>
  <si>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</si>
  <si>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</si>
  <si>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</si>
  <si>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</si>
  <si>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</si>
  <si>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</si>
  <si>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</si>
  <si>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</si>
  <si>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</si>
  <si>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</si>
  <si>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</si>
  <si>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</si>
  <si>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</si>
  <si>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</si>
  <si>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</si>
  <si>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</si>
  <si>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</si>
  <si>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</si>
  <si>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</si>
  <si>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</si>
  <si>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</si>
  <si>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</si>
  <si>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</si>
  <si>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</si>
  <si>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</si>
  <si>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</si>
  <si>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</si>
  <si>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</si>
  <si>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</si>
  <si>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</si>
  <si>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</si>
  <si>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</si>
  <si>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</si>
  <si>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</si>
  <si>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</si>
  <si>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</si>
  <si>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</si>
  <si>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</si>
  <si>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</si>
  <si>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</si>
  <si>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</si>
  <si>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</si>
  <si>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2.81</t>
  </si>
  <si>
    <t>▲ 5.87</t>
  </si>
  <si>
    <t>▲ 5.18</t>
  </si>
  <si>
    <t>▲ 3.12</t>
  </si>
  <si>
    <t>▲ 2.20</t>
  </si>
  <si>
    <t>加賀市水道事業会計</t>
  </si>
  <si>
    <t>一般会計</t>
  </si>
  <si>
    <t>加賀市病院事業会計</t>
  </si>
  <si>
    <t>加賀市介護保険特別会計</t>
  </si>
  <si>
    <t>加賀市後期高齢者医療特別会計</t>
  </si>
  <si>
    <t>加賀市国民健康保険特別会計</t>
  </si>
  <si>
    <t>加賀市下水道事業会計</t>
  </si>
  <si>
    <t>その他会計（赤字）</t>
  </si>
  <si>
    <t>その他会計（黒字）</t>
  </si>
  <si>
    <t>（百万円）</t>
    <phoneticPr fontId="5"/>
  </si>
  <si>
    <t>H30</t>
    <phoneticPr fontId="5"/>
  </si>
  <si>
    <t>R01</t>
    <phoneticPr fontId="5"/>
  </si>
  <si>
    <t>R02</t>
    <phoneticPr fontId="5"/>
  </si>
  <si>
    <t>R03</t>
    <phoneticPr fontId="5"/>
  </si>
  <si>
    <t>R04</t>
    <phoneticPr fontId="5"/>
  </si>
  <si>
    <t>南加賀広域圏事務組合（一般会計）</t>
  </si>
  <si>
    <t>南加賀広域圏事務組合（公設卸売市場事業）</t>
  </si>
  <si>
    <t>南加賀広域圏事務組合（ふるさと振興事業）</t>
  </si>
  <si>
    <t>南加賀広域圏事務組合（急病センター事業）</t>
  </si>
  <si>
    <t>南加賀広域圏事務組合（獣肉処理加工施設事業）</t>
  </si>
  <si>
    <t>南加賀広域圏事務組合（し尿処理事業）</t>
  </si>
  <si>
    <t>南加賀広域圏事務組合（斎場事業）</t>
  </si>
  <si>
    <t>石川県市町村消防団員等公務災害補償等組合</t>
  </si>
  <si>
    <t>石川県市町村消防賞じゅつ金組合</t>
  </si>
  <si>
    <t>石川県後期高齢者医療広域連合（一般会計）</t>
  </si>
  <si>
    <t>石川県後期高齢者医療広域連合（後期高齢者医療特別会計）</t>
  </si>
  <si>
    <t>加賀市土地開発公社</t>
  </si>
  <si>
    <t>加賀市総合サービス株式会社</t>
  </si>
  <si>
    <t>○</t>
  </si>
  <si>
    <t>まちづくり振興基金</t>
  </si>
  <si>
    <t>重点事業推進基金</t>
  </si>
  <si>
    <t>職員退職手当基金</t>
  </si>
  <si>
    <t>三森良二郎奨学基金</t>
  </si>
  <si>
    <t>環境美化センター施設整備基金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</si>
</sst>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49A4-432B-9DDB-30414BA9D1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51914</c:v>
                </c:pt>
                <c:pt idx="1">
                  <c:v>63433</c:v>
                </c:pt>
                <c:pt idx="2">
                  <c:v>103401</c:v>
                </c:pt>
                <c:pt idx="3">
                  <c:v>81209</c:v>
                </c:pt>
                <c:pt idx="4">
                  <c:v>71450</c:v>
                </c:pt>
              </c:numCache>
            </c:numRef>
          </c:val>
          <c:smooth val="0"/>
          <c:extLst>
            <c:ext xmlns:c16="http://schemas.microsoft.com/office/drawing/2014/chart" uri="{C3380CC4-5D6E-409C-BE32-E72D297353CC}">
              <c16:uniqueId val="{00000001-49A4-432B-9DDB-30414BA9D1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4.9800000000000004</c:v>
                </c:pt>
                <c:pt idx="1">
                  <c:v>3.72</c:v>
                </c:pt>
                <c:pt idx="2">
                  <c:v>4.38</c:v>
                </c:pt>
                <c:pt idx="3">
                  <c:v>5.67</c:v>
                </c:pt>
                <c:pt idx="4">
                  <c:v>6.39</c:v>
                </c:pt>
              </c:numCache>
            </c:numRef>
          </c:val>
          <c:extLst>
            <c:ext xmlns:c16="http://schemas.microsoft.com/office/drawing/2014/chart" uri="{C3380CC4-5D6E-409C-BE32-E72D297353CC}">
              <c16:uniqueId val="{00000000-D3BB-4D90-93BA-6838C79967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19.02</c:v>
                </c:pt>
                <c:pt idx="1">
                  <c:v>17.190000000000001</c:v>
                </c:pt>
                <c:pt idx="2">
                  <c:v>12.77</c:v>
                </c:pt>
                <c:pt idx="3">
                  <c:v>10</c:v>
                </c:pt>
                <c:pt idx="4">
                  <c:v>10.45</c:v>
                </c:pt>
              </c:numCache>
            </c:numRef>
          </c:val>
          <c:extLst>
            <c:ext xmlns:c16="http://schemas.microsoft.com/office/drawing/2014/chart" uri="{C3380CC4-5D6E-409C-BE32-E72D297353CC}">
              <c16:uniqueId val="{00000001-D3BB-4D90-93BA-6838C79967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-2.81</c:v>
                </c:pt>
                <c:pt idx="1">
                  <c:v>-5.87</c:v>
                </c:pt>
                <c:pt idx="2">
                  <c:v>-5.18</c:v>
                </c:pt>
                <c:pt idx="3">
                  <c:v>-3.12</c:v>
                </c:pt>
                <c:pt idx="4">
                  <c:v>-2.2000000000000002</c:v>
                </c:pt>
              </c:numCache>
            </c:numRef>
          </c:val>
          <c:smooth val="0"/>
          <c:extLst>
            <c:ext xmlns:c16="http://schemas.microsoft.com/office/drawing/2014/chart" uri="{C3380CC4-5D6E-409C-BE32-E72D297353CC}">
              <c16:uniqueId val="{00000002-D3BB-4D90-93BA-6838C79967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B7-4FA5-935E-56CDAD1AD7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B7-4FA5-935E-56CDAD1AD7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B7-4FA5-935E-56CDAD1AD7BB}"/>
            </c:ext>
          </c:extLst>
        </c:ser>
        <c:ser>
          <c:idx val="3"/>
          <c:order val="3"/>
          <c:tx>
            <c:strRef>
              <c:f>データシート!$A$30</c:f>
              <c:strCache>
                <c:ptCount val="1"/>
                <c:pt idx="0">
                  <c:v>加賀市下水道事業会計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0.52</c:v>
                </c:pt>
                <c:pt idx="2">
                  <c:v>#N/A</c:v>
                </c:pt>
                <c:pt idx="3">
                  <c:v>0.1</c:v>
                </c:pt>
                <c:pt idx="4">
                  <c:v>#N/A</c:v>
                </c:pt>
                <c:pt idx="5">
                  <c:v>0.46</c:v>
                </c:pt>
                <c:pt idx="6">
                  <c:v>#N/A</c:v>
                </c:pt>
                <c:pt idx="7">
                  <c:v>0.21</c:v>
                </c:pt>
                <c:pt idx="8">
                  <c:v>#N/A</c:v>
                </c:pt>
                <c:pt idx="9">
                  <c:v>0</c:v>
                </c:pt>
              </c:numCache>
            </c:numRef>
          </c:val>
          <c:extLst>
            <c:ext xmlns:c16="http://schemas.microsoft.com/office/drawing/2014/chart" uri="{C3380CC4-5D6E-409C-BE32-E72D297353CC}">
              <c16:uniqueId val="{00000003-47B7-4FA5-935E-56CDAD1AD7BB}"/>
            </c:ext>
          </c:extLst>
        </c:ser>
        <c:ser>
          <c:idx val="4"/>
          <c:order val="4"/>
          <c:tx>
            <c:strRef>
              <c:f>データシート!$A$31</c:f>
              <c:strCache>
                <c:ptCount val="1"/>
                <c:pt idx="0">
                  <c:v>加賀市国民健康保険特別会計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0.56999999999999995</c:v>
                </c:pt>
                <c:pt idx="2">
                  <c:v>#N/A</c:v>
                </c:pt>
                <c:pt idx="3">
                  <c:v>0.11</c:v>
                </c:pt>
                <c:pt idx="4">
                  <c:v>#N/A</c:v>
                </c:pt>
                <c:pt idx="5">
                  <c:v>0.21</c:v>
                </c:pt>
                <c:pt idx="6">
                  <c:v>#N/A</c:v>
                </c:pt>
                <c:pt idx="7">
                  <c:v>0.28999999999999998</c:v>
                </c:pt>
                <c:pt idx="8">
                  <c:v>#N/A</c:v>
                </c:pt>
                <c:pt idx="9">
                  <c:v>0</c:v>
                </c:pt>
              </c:numCache>
            </c:numRef>
          </c:val>
          <c:extLst>
            <c:ext xmlns:c16="http://schemas.microsoft.com/office/drawing/2014/chart" uri="{C3380CC4-5D6E-409C-BE32-E72D297353CC}">
              <c16:uniqueId val="{00000004-47B7-4FA5-935E-56CDAD1AD7BB}"/>
            </c:ext>
          </c:extLst>
        </c:ser>
        <c:ser>
          <c:idx val="5"/>
          <c:order val="5"/>
          <c:tx>
            <c:strRef>
              <c:f>データシート!$A$32</c:f>
              <c:strCache>
                <c:ptCount val="1"/>
                <c:pt idx="0">
                  <c:v>加賀市後期高齢者医療特別会計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5-47B7-4FA5-935E-56CDAD1AD7BB}"/>
            </c:ext>
          </c:extLst>
        </c:ser>
        <c:ser>
          <c:idx val="6"/>
          <c:order val="6"/>
          <c:tx>
            <c:strRef>
              <c:f>データシート!$A$33</c:f>
              <c:strCache>
                <c:ptCount val="1"/>
                <c:pt idx="0">
                  <c:v>加賀市介護保険特別会計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1.19</c:v>
                </c:pt>
                <c:pt idx="2">
                  <c:v>#N/A</c:v>
                </c:pt>
                <c:pt idx="3">
                  <c:v>1.02</c:v>
                </c:pt>
                <c:pt idx="4">
                  <c:v>#N/A</c:v>
                </c:pt>
                <c:pt idx="5">
                  <c:v>1.1100000000000001</c:v>
                </c:pt>
                <c:pt idx="6">
                  <c:v>#N/A</c:v>
                </c:pt>
                <c:pt idx="7">
                  <c:v>1.29</c:v>
                </c:pt>
                <c:pt idx="8">
                  <c:v>#N/A</c:v>
                </c:pt>
                <c:pt idx="9">
                  <c:v>1.57</c:v>
                </c:pt>
              </c:numCache>
            </c:numRef>
          </c:val>
          <c:extLst>
            <c:ext xmlns:c16="http://schemas.microsoft.com/office/drawing/2014/chart" uri="{C3380CC4-5D6E-409C-BE32-E72D297353CC}">
              <c16:uniqueId val="{00000006-47B7-4FA5-935E-56CDAD1AD7BB}"/>
            </c:ext>
          </c:extLst>
        </c:ser>
        <c:ser>
          <c:idx val="7"/>
          <c:order val="7"/>
          <c:tx>
            <c:strRef>
              <c:f>データシート!$A$34</c:f>
              <c:strCache>
                <c:ptCount val="1"/>
                <c:pt idx="0">
                  <c:v>加賀市病院事業会計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4.4800000000000004</c:v>
                </c:pt>
                <c:pt idx="2">
                  <c:v>#N/A</c:v>
                </c:pt>
                <c:pt idx="3">
                  <c:v>3.67</c:v>
                </c:pt>
                <c:pt idx="4">
                  <c:v>#N/A</c:v>
                </c:pt>
                <c:pt idx="5">
                  <c:v>0.7</c:v>
                </c:pt>
                <c:pt idx="6">
                  <c:v>#N/A</c:v>
                </c:pt>
                <c:pt idx="7">
                  <c:v>0.76</c:v>
                </c:pt>
                <c:pt idx="8">
                  <c:v>#N/A</c:v>
                </c:pt>
                <c:pt idx="9">
                  <c:v>3.06</c:v>
                </c:pt>
              </c:numCache>
            </c:numRef>
          </c:val>
          <c:extLst>
            <c:ext xmlns:c16="http://schemas.microsoft.com/office/drawing/2014/chart" uri="{C3380CC4-5D6E-409C-BE32-E72D297353CC}">
              <c16:uniqueId val="{00000007-47B7-4FA5-935E-56CDAD1AD7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4.97</c:v>
                </c:pt>
                <c:pt idx="2">
                  <c:v>#N/A</c:v>
                </c:pt>
                <c:pt idx="3">
                  <c:v>3.72</c:v>
                </c:pt>
                <c:pt idx="4">
                  <c:v>#N/A</c:v>
                </c:pt>
                <c:pt idx="5">
                  <c:v>4.37</c:v>
                </c:pt>
                <c:pt idx="6">
                  <c:v>#N/A</c:v>
                </c:pt>
                <c:pt idx="7">
                  <c:v>5.66</c:v>
                </c:pt>
                <c:pt idx="8">
                  <c:v>#N/A</c:v>
                </c:pt>
                <c:pt idx="9">
                  <c:v>6.38</c:v>
                </c:pt>
              </c:numCache>
            </c:numRef>
          </c:val>
          <c:extLst>
            <c:ext xmlns:c16="http://schemas.microsoft.com/office/drawing/2014/chart" uri="{C3380CC4-5D6E-409C-BE32-E72D297353CC}">
              <c16:uniqueId val="{00000008-47B7-4FA5-935E-56CDAD1AD7BB}"/>
            </c:ext>
          </c:extLst>
        </c:ser>
        <c:ser>
          <c:idx val="9"/>
          <c:order val="9"/>
          <c:tx>
            <c:strRef>
              <c:f>データシート!$A$36</c:f>
              <c:strCache>
                <c:ptCount val="1"/>
                <c:pt idx="0">
                  <c:v>加賀市水道事業会計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13.99</c:v>
                </c:pt>
                <c:pt idx="2">
                  <c:v>#N/A</c:v>
                </c:pt>
                <c:pt idx="3">
                  <c:v>15.64</c:v>
                </c:pt>
                <c:pt idx="4">
                  <c:v>#N/A</c:v>
                </c:pt>
                <c:pt idx="5">
                  <c:v>13.87</c:v>
                </c:pt>
                <c:pt idx="6">
                  <c:v>#N/A</c:v>
                </c:pt>
                <c:pt idx="7">
                  <c:v>12.9</c:v>
                </c:pt>
                <c:pt idx="8">
                  <c:v>#N/A</c:v>
                </c:pt>
                <c:pt idx="9">
                  <c:v>13.02</c:v>
                </c:pt>
              </c:numCache>
            </c:numRef>
          </c:val>
          <c:extLst>
            <c:ext xmlns:c16="http://schemas.microsoft.com/office/drawing/2014/chart" uri="{C3380CC4-5D6E-409C-BE32-E72D297353CC}">
              <c16:uniqueId val="{00000009-47B7-4FA5-935E-56CDAD1AD7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3580</c:v>
                </c:pt>
                <c:pt idx="5">
                  <c:v>3579</c:v>
                </c:pt>
                <c:pt idx="8">
                  <c:v>3539</c:v>
                </c:pt>
                <c:pt idx="11">
                  <c:v>3988</c:v>
                </c:pt>
                <c:pt idx="14">
                  <c:v>3601</c:v>
                </c:pt>
              </c:numCache>
            </c:numRef>
          </c:val>
          <c:extLst>
            <c:ext xmlns:c16="http://schemas.microsoft.com/office/drawing/2014/chart" uri="{C3380CC4-5D6E-409C-BE32-E72D297353CC}">
              <c16:uniqueId val="{00000000-110E-40AF-AA41-A970DAA41A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0E-40AF-AA41-A970DAA41A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c:v>
                </c:pt>
                <c:pt idx="3">
                  <c:v>20</c:v>
                </c:pt>
                <c:pt idx="6">
                  <c:v>20</c:v>
                </c:pt>
                <c:pt idx="9">
                  <c:v>18</c:v>
                </c:pt>
                <c:pt idx="12">
                  <c:v>18</c:v>
                </c:pt>
              </c:numCache>
            </c:numRef>
          </c:val>
          <c:extLst>
            <c:ext xmlns:c16="http://schemas.microsoft.com/office/drawing/2014/chart" uri="{C3380CC4-5D6E-409C-BE32-E72D297353CC}">
              <c16:uniqueId val="{00000002-110E-40AF-AA41-A970DAA41A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110E-40AF-AA41-A970DAA41A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1581</c:v>
                </c:pt>
                <c:pt idx="3">
                  <c:v>1604</c:v>
                </c:pt>
                <c:pt idx="6">
                  <c:v>1662</c:v>
                </c:pt>
                <c:pt idx="9">
                  <c:v>1711</c:v>
                </c:pt>
                <c:pt idx="12">
                  <c:v>1424</c:v>
                </c:pt>
              </c:numCache>
            </c:numRef>
          </c:val>
          <c:extLst>
            <c:ext xmlns:c16="http://schemas.microsoft.com/office/drawing/2014/chart" uri="{C3380CC4-5D6E-409C-BE32-E72D297353CC}">
              <c16:uniqueId val="{00000004-110E-40AF-AA41-A970DAA41A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0E-40AF-AA41-A970DAA41A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0E-40AF-AA41-A970DAA41A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3231</c:v>
                </c:pt>
                <c:pt idx="3">
                  <c:v>3175</c:v>
                </c:pt>
                <c:pt idx="6">
                  <c:v>3273</c:v>
                </c:pt>
                <c:pt idx="9">
                  <c:v>3777</c:v>
                </c:pt>
                <c:pt idx="12">
                  <c:v>3443</c:v>
                </c:pt>
              </c:numCache>
            </c:numRef>
          </c:val>
          <c:extLst>
            <c:ext xmlns:c16="http://schemas.microsoft.com/office/drawing/2014/chart" uri="{C3380CC4-5D6E-409C-BE32-E72D297353CC}">
              <c16:uniqueId val="{00000007-110E-40AF-AA41-A970DAA41A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1257</c:v>
                </c:pt>
                <c:pt idx="2">
                  <c:v>#N/A</c:v>
                </c:pt>
                <c:pt idx="3">
                  <c:v>#N/A</c:v>
                </c:pt>
                <c:pt idx="4">
                  <c:v>1220</c:v>
                </c:pt>
                <c:pt idx="5">
                  <c:v>#N/A</c:v>
                </c:pt>
                <c:pt idx="6">
                  <c:v>#N/A</c:v>
                </c:pt>
                <c:pt idx="7">
                  <c:v>1416</c:v>
                </c:pt>
                <c:pt idx="8">
                  <c:v>#N/A</c:v>
                </c:pt>
                <c:pt idx="9">
                  <c:v>#N/A</c:v>
                </c:pt>
                <c:pt idx="10">
                  <c:v>1518</c:v>
                </c:pt>
                <c:pt idx="11">
                  <c:v>#N/A</c:v>
                </c:pt>
                <c:pt idx="12">
                  <c:v>#N/A</c:v>
                </c:pt>
                <c:pt idx="13">
                  <c:v>1285</c:v>
                </c:pt>
                <c:pt idx="14">
                  <c:v>#N/A</c:v>
                </c:pt>
              </c:numCache>
            </c:numRef>
          </c:val>
          <c:smooth val="0"/>
          <c:extLst>
            <c:ext xmlns:c16="http://schemas.microsoft.com/office/drawing/2014/chart" uri="{C3380CC4-5D6E-409C-BE32-E72D297353CC}">
              <c16:uniqueId val="{00000008-110E-40AF-AA41-A970DAA41A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38009</c:v>
                </c:pt>
                <c:pt idx="5">
                  <c:v>37666</c:v>
                </c:pt>
                <c:pt idx="8">
                  <c:v>37283</c:v>
                </c:pt>
                <c:pt idx="11">
                  <c:v>36725</c:v>
                </c:pt>
                <c:pt idx="14">
                  <c:v>34973</c:v>
                </c:pt>
              </c:numCache>
            </c:numRef>
          </c:val>
          <c:extLst>
            <c:ext xmlns:c16="http://schemas.microsoft.com/office/drawing/2014/chart" uri="{C3380CC4-5D6E-409C-BE32-E72D297353CC}">
              <c16:uniqueId val="{00000000-FE1F-4002-ADD1-A9AD7E0459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4639</c:v>
                </c:pt>
                <c:pt idx="5">
                  <c:v>4763</c:v>
                </c:pt>
                <c:pt idx="8">
                  <c:v>4761</c:v>
                </c:pt>
                <c:pt idx="11">
                  <c:v>4733</c:v>
                </c:pt>
                <c:pt idx="14">
                  <c:v>4289</c:v>
                </c:pt>
              </c:numCache>
            </c:numRef>
          </c:val>
          <c:extLst>
            <c:ext xmlns:c16="http://schemas.microsoft.com/office/drawing/2014/chart" uri="{C3380CC4-5D6E-409C-BE32-E72D297353CC}">
              <c16:uniqueId val="{00000001-FE1F-4002-ADD1-A9AD7E0459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8312</c:v>
                </c:pt>
                <c:pt idx="5">
                  <c:v>7476</c:v>
                </c:pt>
                <c:pt idx="8">
                  <c:v>6394</c:v>
                </c:pt>
                <c:pt idx="11">
                  <c:v>6205</c:v>
                </c:pt>
                <c:pt idx="14">
                  <c:v>6246</c:v>
                </c:pt>
              </c:numCache>
            </c:numRef>
          </c:val>
          <c:extLst>
            <c:ext xmlns:c16="http://schemas.microsoft.com/office/drawing/2014/chart" uri="{C3380CC4-5D6E-409C-BE32-E72D297353CC}">
              <c16:uniqueId val="{00000002-FE1F-4002-ADD1-A9AD7E0459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1F-4002-ADD1-A9AD7E0459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1F-4002-ADD1-A9AD7E0459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455</c:v>
                </c:pt>
                <c:pt idx="6">
                  <c:v>453</c:v>
                </c:pt>
                <c:pt idx="9">
                  <c:v>450</c:v>
                </c:pt>
                <c:pt idx="12">
                  <c:v>0</c:v>
                </c:pt>
              </c:numCache>
            </c:numRef>
          </c:val>
          <c:extLst>
            <c:ext xmlns:c16="http://schemas.microsoft.com/office/drawing/2014/chart" uri="{C3380CC4-5D6E-409C-BE32-E72D297353CC}">
              <c16:uniqueId val="{00000005-FE1F-4002-ADD1-A9AD7E0459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3895</c:v>
                </c:pt>
                <c:pt idx="3">
                  <c:v>3803</c:v>
                </c:pt>
                <c:pt idx="6">
                  <c:v>3743</c:v>
                </c:pt>
                <c:pt idx="9">
                  <c:v>3838</c:v>
                </c:pt>
                <c:pt idx="12">
                  <c:v>4150</c:v>
                </c:pt>
              </c:numCache>
            </c:numRef>
          </c:val>
          <c:extLst>
            <c:ext xmlns:c16="http://schemas.microsoft.com/office/drawing/2014/chart" uri="{C3380CC4-5D6E-409C-BE32-E72D297353CC}">
              <c16:uniqueId val="{00000006-FE1F-4002-ADD1-A9AD7E0459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93</c:v>
                </c:pt>
                <c:pt idx="6">
                  <c:v>580</c:v>
                </c:pt>
                <c:pt idx="9">
                  <c:v>647</c:v>
                </c:pt>
                <c:pt idx="12">
                  <c:v>647</c:v>
                </c:pt>
              </c:numCache>
            </c:numRef>
          </c:val>
          <c:extLst>
            <c:ext xmlns:c16="http://schemas.microsoft.com/office/drawing/2014/chart" uri="{C3380CC4-5D6E-409C-BE32-E72D297353CC}">
              <c16:uniqueId val="{00000007-FE1F-4002-ADD1-A9AD7E0459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19982</c:v>
                </c:pt>
                <c:pt idx="3">
                  <c:v>18907</c:v>
                </c:pt>
                <c:pt idx="6">
                  <c:v>19193</c:v>
                </c:pt>
                <c:pt idx="9">
                  <c:v>18307</c:v>
                </c:pt>
                <c:pt idx="12">
                  <c:v>17154</c:v>
                </c:pt>
              </c:numCache>
            </c:numRef>
          </c:val>
          <c:extLst>
            <c:ext xmlns:c16="http://schemas.microsoft.com/office/drawing/2014/chart" uri="{C3380CC4-5D6E-409C-BE32-E72D297353CC}">
              <c16:uniqueId val="{00000008-FE1F-4002-ADD1-A9AD7E0459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419</c:v>
                </c:pt>
                <c:pt idx="3">
                  <c:v>351</c:v>
                </c:pt>
                <c:pt idx="6">
                  <c:v>217</c:v>
                </c:pt>
                <c:pt idx="9">
                  <c:v>324</c:v>
                </c:pt>
                <c:pt idx="12">
                  <c:v>222</c:v>
                </c:pt>
              </c:numCache>
            </c:numRef>
          </c:val>
          <c:extLst>
            <c:ext xmlns:c16="http://schemas.microsoft.com/office/drawing/2014/chart" uri="{C3380CC4-5D6E-409C-BE32-E72D297353CC}">
              <c16:uniqueId val="{00000009-FE1F-4002-ADD1-A9AD7E0459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36379</c:v>
                </c:pt>
                <c:pt idx="3">
                  <c:v>36948</c:v>
                </c:pt>
                <c:pt idx="6">
                  <c:v>38186</c:v>
                </c:pt>
                <c:pt idx="9">
                  <c:v>39112</c:v>
                </c:pt>
                <c:pt idx="12">
                  <c:v>38729</c:v>
                </c:pt>
              </c:numCache>
            </c:numRef>
          </c:val>
          <c:extLst>
            <c:ext xmlns:c16="http://schemas.microsoft.com/office/drawing/2014/chart" uri="{C3380CC4-5D6E-409C-BE32-E72D297353CC}">
              <c16:uniqueId val="{0000000A-FE1F-4002-ADD1-A9AD7E0459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9715</c:v>
                </c:pt>
                <c:pt idx="2">
                  <c:v>#N/A</c:v>
                </c:pt>
                <c:pt idx="3">
                  <c:v>#N/A</c:v>
                </c:pt>
                <c:pt idx="4">
                  <c:v>10651</c:v>
                </c:pt>
                <c:pt idx="5">
                  <c:v>#N/A</c:v>
                </c:pt>
                <c:pt idx="6">
                  <c:v>#N/A</c:v>
                </c:pt>
                <c:pt idx="7">
                  <c:v>13933</c:v>
                </c:pt>
                <c:pt idx="8">
                  <c:v>#N/A</c:v>
                </c:pt>
                <c:pt idx="9">
                  <c:v>#N/A</c:v>
                </c:pt>
                <c:pt idx="10">
                  <c:v>15016</c:v>
                </c:pt>
                <c:pt idx="11">
                  <c:v>#N/A</c:v>
                </c:pt>
                <c:pt idx="12">
                  <c:v>#N/A</c:v>
                </c:pt>
                <c:pt idx="13">
                  <c:v>15394</c:v>
                </c:pt>
                <c:pt idx="14">
                  <c:v>#N/A</c:v>
                </c:pt>
              </c:numCache>
            </c:numRef>
          </c:val>
          <c:smooth val="0"/>
          <c:extLst>
            <c:ext xmlns:c16="http://schemas.microsoft.com/office/drawing/2014/chart" uri="{C3380CC4-5D6E-409C-BE32-E72D297353CC}">
              <c16:uniqueId val="{0000000B-FE1F-4002-ADD1-A9AD7E0459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2311</c:v>
                </c:pt>
                <c:pt idx="1">
                  <c:v>1864</c:v>
                </c:pt>
                <c:pt idx="2">
                  <c:v>1893</c:v>
                </c:pt>
              </c:numCache>
            </c:numRef>
          </c:val>
          <c:extLst>
            <c:ext xmlns:c16="http://schemas.microsoft.com/office/drawing/2014/chart" uri="{C3380CC4-5D6E-409C-BE32-E72D297353CC}">
              <c16:uniqueId val="{00000000-9950-476C-BC57-FAC9AAD45B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1015</c:v>
                </c:pt>
                <c:pt idx="1">
                  <c:v>1192</c:v>
                </c:pt>
                <c:pt idx="2">
                  <c:v>1152</c:v>
                </c:pt>
              </c:numCache>
            </c:numRef>
          </c:val>
          <c:extLst>
            <c:ext xmlns:c16="http://schemas.microsoft.com/office/drawing/2014/chart" uri="{C3380CC4-5D6E-409C-BE32-E72D297353CC}">
              <c16:uniqueId val="{00000001-9950-476C-BC57-FAC9AAD45B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2612</c:v>
                </c:pt>
                <c:pt idx="1">
                  <c:v>2423</c:v>
                </c:pt>
                <c:pt idx="2">
                  <c:v>2078</c:v>
                </c:pt>
              </c:numCache>
            </c:numRef>
          </c:val>
          <c:extLst>
            <c:ext xmlns:c16="http://schemas.microsoft.com/office/drawing/2014/chart" uri="{C3380CC4-5D6E-409C-BE32-E72D297353CC}">
              <c16:uniqueId val="{00000002-9950-476C-BC57-FAC9AAD45B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年度について、元利償還金は、</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年度借入分の臨時財政対策債及び合併特例債等の償還が開始されたが、</a:t>
          </a:r>
          <a:r>
            <a:rPr kumimoji="1" lang="en-US" altLang="ja-JP" sz="1400">
              <a:solidFill>
                <a:sysClr val="windowText" lastClr="000000"/>
              </a:solidFill>
              <a:latin typeface="ＭＳ ゴシック" pitchFamily="49" charset="-128"/>
              <a:ea typeface="ＭＳ ゴシック" pitchFamily="49" charset="-128"/>
            </a:rPr>
            <a:t>H28</a:t>
          </a:r>
          <a:r>
            <a:rPr kumimoji="1" lang="ja-JP" altLang="en-US" sz="1400">
              <a:solidFill>
                <a:sysClr val="windowText" lastClr="000000"/>
              </a:solidFill>
              <a:latin typeface="ＭＳ ゴシック" pitchFamily="49" charset="-128"/>
              <a:ea typeface="ＭＳ ゴシック" pitchFamily="49" charset="-128"/>
            </a:rPr>
            <a:t>年度に起債したほっと石川観光プラン推進ファンド出資分の一括償還が前年度に終了したことなどにより、前年度に比べると減少した。公営企業債の元利償還金に対する繰入金は、病院事業・下水道事業に係る元金償還額が減少したことなどにより減少し、実質公債比率の分子は前年度と比較して減少した。</a:t>
          </a:r>
        </a:p>
        <a:p>
          <a:r>
            <a:rPr kumimoji="1" lang="ja-JP" altLang="en-US" sz="1400">
              <a:solidFill>
                <a:sysClr val="windowText" lastClr="000000"/>
              </a:solidFill>
              <a:latin typeface="ＭＳ ゴシック" pitchFamily="49" charset="-128"/>
              <a:ea typeface="ＭＳ ゴシック" pitchFamily="49" charset="-128"/>
            </a:rPr>
            <a:t>今後も、起債事業の厳選などにより実質公債比率の抑制に努める。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一般会計等に係る地方債の残高は、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 </a:t>
          </a:r>
          <a:r>
            <a:rPr lang="ja-JP" altLang="en-US" sz="1100">
              <a:solidFill>
                <a:schemeClr val="dk1"/>
              </a:solidFill>
              <a:effectLst/>
              <a:latin typeface="+mn-lt"/>
              <a:ea typeface="+mn-ea"/>
              <a:cs typeface="+mn-cs"/>
            </a:rPr>
            <a:t>年度臨時財政対策債や過疎対策事業債（除雪機整備事業）等の償還を開始したことなどにより、</a:t>
          </a:r>
          <a:r>
            <a:rPr lang="ja-JP" altLang="ja-JP" sz="1100">
              <a:solidFill>
                <a:schemeClr val="dk1"/>
              </a:solidFill>
              <a:effectLst/>
              <a:latin typeface="+mn-lt"/>
              <a:ea typeface="+mn-ea"/>
              <a:cs typeface="+mn-cs"/>
            </a:rPr>
            <a:t>地方債残高は令和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年度より</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endParaRPr lang="ja-JP" altLang="ja-JP" sz="1400">
            <a:effectLst/>
          </a:endParaRPr>
        </a:p>
        <a:p>
          <a:r>
            <a:rPr lang="ja-JP" altLang="ja-JP" sz="1100">
              <a:solidFill>
                <a:schemeClr val="dk1"/>
              </a:solidFill>
              <a:effectLst/>
              <a:latin typeface="+mn-lt"/>
              <a:ea typeface="+mn-ea"/>
              <a:cs typeface="+mn-cs"/>
            </a:rPr>
            <a:t>　公営企業債等繰入見込額は、病院事業会計、下水道事業会計で減少したことにより公営企業債等繰入見込額は減少している。</a:t>
          </a:r>
          <a:endParaRPr lang="ja-JP" altLang="ja-JP" sz="1400">
            <a:effectLst/>
          </a:endParaRPr>
        </a:p>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退職手当負担見込額は、</a:t>
          </a:r>
          <a:r>
            <a:rPr lang="ja-JP" altLang="en-US" sz="1100">
              <a:solidFill>
                <a:sysClr val="windowText" lastClr="000000"/>
              </a:solidFill>
              <a:effectLst/>
              <a:latin typeface="+mn-lt"/>
              <a:ea typeface="+mn-ea"/>
              <a:cs typeface="+mn-cs"/>
            </a:rPr>
            <a:t>退職者増により大きく</a:t>
          </a:r>
          <a:r>
            <a:rPr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将来負担額への充当可能財源である</a:t>
          </a:r>
          <a:r>
            <a:rPr lang="ja-JP" altLang="en-US" sz="1100">
              <a:solidFill>
                <a:sysClr val="windowText" lastClr="000000"/>
              </a:solidFill>
              <a:effectLst/>
              <a:latin typeface="+mn-lt"/>
              <a:ea typeface="+mn-ea"/>
              <a:cs typeface="+mn-cs"/>
            </a:rPr>
            <a:t>充当可能特定歳入は</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都市計画事業費の増に伴う都市計画税充当可能額の減により</a:t>
          </a:r>
          <a:r>
            <a:rPr lang="ja-JP" altLang="ja-JP" sz="1100">
              <a:solidFill>
                <a:sysClr val="windowText" lastClr="000000"/>
              </a:solidFill>
              <a:effectLst/>
              <a:latin typeface="+mn-lt"/>
              <a:ea typeface="+mn-ea"/>
              <a:cs typeface="+mn-cs"/>
            </a:rPr>
            <a:t>減少し</a:t>
          </a:r>
          <a:r>
            <a:rPr lang="ja-JP" altLang="en-US" sz="1100">
              <a:solidFill>
                <a:sysClr val="windowText" lastClr="000000"/>
              </a:solidFill>
              <a:effectLst/>
              <a:latin typeface="+mn-lt"/>
              <a:ea typeface="+mn-ea"/>
              <a:cs typeface="+mn-cs"/>
            </a:rPr>
            <a:t>ている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以上のことなどから、将来負</a:t>
          </a:r>
          <a:r>
            <a:rPr lang="ja-JP" altLang="ja-JP" sz="1100">
              <a:solidFill>
                <a:schemeClr val="dk1"/>
              </a:solidFill>
              <a:effectLst/>
              <a:latin typeface="+mn-lt"/>
              <a:ea typeface="+mn-ea"/>
              <a:cs typeface="+mn-cs"/>
            </a:rPr>
            <a:t>担比率の分子は令和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年度より増加した。今後も、地方債残高を視野に入れた起債の運用を行うとともに、基金の積み増し等を図り、将来負担の抑制に努める。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石川県加賀市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計画に基づき、まちづくり振興基金から約</a:t>
          </a:r>
          <a:r>
            <a:rPr kumimoji="1" lang="en-US" altLang="ja-JP" sz="1100">
              <a:solidFill>
                <a:schemeClr val="dk1"/>
              </a:solidFill>
              <a:effectLst/>
              <a:latin typeface="+mn-lt"/>
              <a:ea typeface="+mn-ea"/>
              <a:cs typeface="+mn-cs"/>
            </a:rPr>
            <a:t>317.7</a:t>
          </a:r>
          <a:r>
            <a:rPr kumimoji="1" lang="ja-JP" altLang="ja-JP" sz="1100">
              <a:solidFill>
                <a:schemeClr val="dk1"/>
              </a:solidFill>
              <a:effectLst/>
              <a:latin typeface="+mn-lt"/>
              <a:ea typeface="+mn-ea"/>
              <a:cs typeface="+mn-cs"/>
            </a:rPr>
            <a:t>百万円、重点事業推進基金から約</a:t>
          </a:r>
          <a:r>
            <a:rPr kumimoji="1" lang="en-US" altLang="ja-JP" sz="1100">
              <a:solidFill>
                <a:schemeClr val="dk1"/>
              </a:solidFill>
              <a:effectLst/>
              <a:latin typeface="+mn-lt"/>
              <a:ea typeface="+mn-ea"/>
              <a:cs typeface="+mn-cs"/>
            </a:rPr>
            <a:t>166.3</a:t>
          </a:r>
          <a:r>
            <a:rPr kumimoji="1" lang="ja-JP" altLang="ja-JP" sz="1100">
              <a:solidFill>
                <a:schemeClr val="dk1"/>
              </a:solidFill>
              <a:effectLst/>
              <a:latin typeface="+mn-lt"/>
              <a:ea typeface="+mn-ea"/>
              <a:cs typeface="+mn-cs"/>
            </a:rPr>
            <a:t>百万円を取り崩したこと、また、財政調整基金に歳計剰余金を</a:t>
          </a:r>
          <a:r>
            <a:rPr kumimoji="1" lang="en-US" altLang="ja-JP" sz="1100">
              <a:solidFill>
                <a:schemeClr val="dk1"/>
              </a:solidFill>
              <a:effectLst/>
              <a:latin typeface="+mn-lt"/>
              <a:ea typeface="+mn-ea"/>
              <a:cs typeface="+mn-cs"/>
            </a:rPr>
            <a:t>529</a:t>
          </a:r>
          <a:r>
            <a:rPr kumimoji="1" lang="ja-JP" altLang="ja-JP" sz="1100">
              <a:solidFill>
                <a:schemeClr val="dk1"/>
              </a:solidFill>
              <a:effectLst/>
              <a:latin typeface="+mn-lt"/>
              <a:ea typeface="+mn-ea"/>
              <a:cs typeface="+mn-cs"/>
            </a:rPr>
            <a:t>百万円積み立て、年度間の財政調整のため</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百万円を取り崩したことなどにより、基金全体として</a:t>
          </a:r>
          <a:r>
            <a:rPr kumimoji="1" lang="ja-JP" altLang="ja-JP" sz="1100">
              <a:solidFill>
                <a:sysClr val="windowText" lastClr="000000"/>
              </a:solidFill>
              <a:effectLst/>
              <a:latin typeface="+mn-lt"/>
              <a:ea typeface="+mn-ea"/>
              <a:cs typeface="+mn-cs"/>
            </a:rPr>
            <a:t>は約</a:t>
          </a:r>
          <a:r>
            <a:rPr kumimoji="1" lang="en-US" altLang="ja-JP" sz="1100">
              <a:solidFill>
                <a:sysClr val="windowText" lastClr="000000"/>
              </a:solidFill>
              <a:effectLst/>
              <a:latin typeface="+mn-lt"/>
              <a:ea typeface="+mn-ea"/>
              <a:cs typeface="+mn-cs"/>
            </a:rPr>
            <a:t>357</a:t>
          </a:r>
          <a:r>
            <a:rPr kumimoji="1" lang="ja-JP" altLang="ja-JP" sz="1100">
              <a:solidFill>
                <a:sysClr val="windowText" lastClr="000000"/>
              </a:solidFill>
              <a:effectLst/>
              <a:latin typeface="+mn-lt"/>
              <a:ea typeface="+mn-ea"/>
              <a:cs typeface="+mn-cs"/>
            </a:rPr>
            <a:t>百万円の</a:t>
          </a:r>
          <a:r>
            <a:rPr kumimoji="1" lang="ja-JP" altLang="ja-JP"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人口減少に伴う市税収入の減少や、物価高騰、新型コロナウイルスの影響を受ける厳しい財政環境において、令和</a:t>
          </a:r>
          <a:r>
            <a:rPr lang="en-US" altLang="ja-JP" sz="1100">
              <a:solidFill>
                <a:sysClr val="windowText" lastClr="000000"/>
              </a:solidFill>
              <a:effectLst/>
              <a:latin typeface="+mn-lt"/>
              <a:ea typeface="+mn-ea"/>
              <a:cs typeface="+mn-cs"/>
            </a:rPr>
            <a:t>4</a:t>
          </a:r>
          <a:r>
            <a:rPr lang="ja-JP" altLang="en-US" sz="1100">
              <a:solidFill>
                <a:sysClr val="windowText" lastClr="000000"/>
              </a:solidFill>
              <a:effectLst/>
              <a:latin typeface="+mn-lt"/>
              <a:ea typeface="+mn-ea"/>
              <a:cs typeface="+mn-cs"/>
            </a:rPr>
            <a:t>年度以降の財政運営は極めて厳しく、一般財源の収入不足は長期となることが予想される。その一方で、「第</a:t>
          </a:r>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次加賀市総合計画の中期実施計画（令和</a:t>
          </a:r>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年度～令和</a:t>
          </a:r>
          <a:r>
            <a:rPr lang="en-US" altLang="ja-JP" sz="1100">
              <a:solidFill>
                <a:sysClr val="windowText" lastClr="000000"/>
              </a:solidFill>
              <a:effectLst/>
              <a:latin typeface="+mn-lt"/>
              <a:ea typeface="+mn-ea"/>
              <a:cs typeface="+mn-cs"/>
            </a:rPr>
            <a:t>6</a:t>
          </a:r>
          <a:r>
            <a:rPr lang="ja-JP" altLang="en-US" sz="1100">
              <a:solidFill>
                <a:sysClr val="windowText" lastClr="000000"/>
              </a:solidFill>
              <a:effectLst/>
              <a:latin typeface="+mn-lt"/>
              <a:ea typeface="+mn-ea"/>
              <a:cs typeface="+mn-cs"/>
            </a:rPr>
            <a:t>年度）」や、「第２期加賀市まち・ひと・しごと総合戦略（令和</a:t>
          </a:r>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年度～令和</a:t>
          </a:r>
          <a:r>
            <a:rPr lang="en-US" altLang="ja-JP" sz="1100">
              <a:solidFill>
                <a:sysClr val="windowText" lastClr="000000"/>
              </a:solidFill>
              <a:effectLst/>
              <a:latin typeface="+mn-lt"/>
              <a:ea typeface="+mn-ea"/>
              <a:cs typeface="+mn-cs"/>
            </a:rPr>
            <a:t>6</a:t>
          </a:r>
          <a:r>
            <a:rPr lang="ja-JP" altLang="en-US" sz="1100">
              <a:solidFill>
                <a:sysClr val="windowText" lastClr="000000"/>
              </a:solidFill>
              <a:effectLst/>
              <a:latin typeface="+mn-lt"/>
              <a:ea typeface="+mn-ea"/>
              <a:cs typeface="+mn-cs"/>
            </a:rPr>
            <a:t>年度）」、「加賀市スマートシティ構想」などを踏まえるとともに「未来への夢と希望の投資戦略」により、人への投資や先進的な施策を推進するためには、事業実施に係る財源を確保するとともに、民間活力を積極的に取り入れるなど、事業実施方法を工夫することが必要となる。</a:t>
          </a:r>
        </a:p>
        <a:p>
          <a:r>
            <a:rPr kumimoji="1" lang="ja-JP" altLang="ja-JP" sz="1100">
              <a:solidFill>
                <a:sysClr val="windowText" lastClr="000000"/>
              </a:solidFill>
              <a:effectLst/>
              <a:latin typeface="+mn-lt"/>
              <a:ea typeface="+mn-ea"/>
              <a:cs typeface="+mn-cs"/>
            </a:rPr>
            <a:t>　こうした状況から、事業の優先順位を付けて取捨選択をすることで歳出の抑制を図り、それでも不足する財源については、年度間の財源調整として基金残高に留意しながら財政調整基金を活用する。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また、北陸新幹線加賀温泉駅関連施設整備事業など大型事業が本格的な実施段階に入っており、</a:t>
          </a:r>
          <a:r>
            <a:rPr kumimoji="1" lang="ja-JP" altLang="ja-JP" sz="1100">
              <a:solidFill>
                <a:sysClr val="windowText" lastClr="000000"/>
              </a:solidFill>
              <a:effectLst/>
              <a:latin typeface="+mn-lt"/>
              <a:ea typeface="+mn-ea"/>
              <a:cs typeface="+mn-cs"/>
            </a:rPr>
            <a:t>その実施に係る所要一般財源を確保する必要があることに加え、今後、事業の実施に伴う市債の元利償還費が増加することが見込まれる。こうした将来の財政運営上の課題に対しては、基金を活用し各年度の財政負担の軽減・平準化を図っていく。</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・重点事業推進基金：加賀市総合計画に基づき実施する重点事業の推進を図る。</a:t>
          </a:r>
          <a:endParaRPr lang="ja-JP" altLang="ja-JP" sz="1400">
            <a:effectLst/>
          </a:endParaRPr>
        </a:p>
        <a:p>
          <a:r>
            <a:rPr kumimoji="1" lang="ja-JP" altLang="ja-JP" sz="1100">
              <a:solidFill>
                <a:schemeClr val="dk1"/>
              </a:solidFill>
              <a:effectLst/>
              <a:latin typeface="+mn-lt"/>
              <a:ea typeface="+mn-ea"/>
              <a:cs typeface="+mn-cs"/>
            </a:rPr>
            <a:t>　・職員退職手当基金：職員の退職手当の財源に充てる。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・重点事業推進基金：①</a:t>
          </a:r>
          <a:r>
            <a:rPr lang="ja-JP" altLang="ja-JP" sz="1100">
              <a:solidFill>
                <a:schemeClr val="dk1"/>
              </a:solidFill>
              <a:effectLst/>
              <a:latin typeface="+mn-lt"/>
              <a:ea typeface="+mn-ea"/>
              <a:cs typeface="+mn-cs"/>
            </a:rPr>
            <a:t>北陸新幹線加賀温泉駅</a:t>
          </a:r>
          <a:r>
            <a:rPr lang="ja-JP" altLang="en-US" sz="1100">
              <a:solidFill>
                <a:schemeClr val="dk1"/>
              </a:solidFill>
              <a:effectLst/>
              <a:latin typeface="+mn-lt"/>
              <a:ea typeface="+mn-ea"/>
              <a:cs typeface="+mn-cs"/>
            </a:rPr>
            <a:t>関連</a:t>
          </a:r>
          <a:r>
            <a:rPr lang="ja-JP" altLang="ja-JP" sz="1100">
              <a:solidFill>
                <a:schemeClr val="dk1"/>
              </a:solidFill>
              <a:effectLst/>
              <a:latin typeface="+mn-lt"/>
              <a:ea typeface="+mn-ea"/>
              <a:cs typeface="+mn-cs"/>
            </a:rPr>
            <a:t>施設整備事業、②地方創生推進交付金を活用する事業、</a:t>
          </a:r>
          <a:endParaRPr lang="ja-JP" altLang="ja-JP" sz="1400">
            <a:effectLst/>
          </a:endParaRPr>
        </a:p>
        <a:p>
          <a:r>
            <a:rPr lang="ja-JP" altLang="ja-JP" sz="1100">
              <a:solidFill>
                <a:schemeClr val="dk1"/>
              </a:solidFill>
              <a:effectLst/>
              <a:latin typeface="+mn-lt"/>
              <a:ea typeface="+mn-ea"/>
              <a:cs typeface="+mn-cs"/>
            </a:rPr>
            <a:t>　③公共施設マネジメントの方針に基づく施設の統合・複合化などに取り組む事業、④</a:t>
          </a:r>
          <a:r>
            <a:rPr lang="en-US" altLang="ja-JP" sz="1100">
              <a:solidFill>
                <a:schemeClr val="dk1"/>
              </a:solidFill>
              <a:effectLst/>
              <a:latin typeface="+mn-lt"/>
              <a:ea typeface="+mn-ea"/>
              <a:cs typeface="+mn-cs"/>
            </a:rPr>
            <a:t>AI</a:t>
          </a:r>
          <a:r>
            <a:rPr lang="ja-JP" altLang="ja-JP" sz="1100">
              <a:solidFill>
                <a:schemeClr val="dk1"/>
              </a:solidFill>
              <a:effectLst/>
              <a:latin typeface="+mn-lt"/>
              <a:ea typeface="+mn-ea"/>
              <a:cs typeface="+mn-cs"/>
            </a:rPr>
            <a:t>や</a:t>
          </a:r>
          <a:r>
            <a:rPr lang="en-US" altLang="ja-JP" sz="1100">
              <a:solidFill>
                <a:schemeClr val="dk1"/>
              </a:solidFill>
              <a:effectLst/>
              <a:latin typeface="+mn-lt"/>
              <a:ea typeface="+mn-ea"/>
              <a:cs typeface="+mn-cs"/>
            </a:rPr>
            <a:t>IoT</a:t>
          </a:r>
          <a:r>
            <a:rPr lang="ja-JP" altLang="ja-JP" sz="1100">
              <a:solidFill>
                <a:schemeClr val="dk1"/>
              </a:solidFill>
              <a:effectLst/>
              <a:latin typeface="+mn-lt"/>
              <a:ea typeface="+mn-ea"/>
              <a:cs typeface="+mn-cs"/>
            </a:rPr>
            <a:t>等の最先端技術を活用したスマートシティの実現</a:t>
          </a:r>
          <a:endParaRPr lang="ja-JP" altLang="ja-JP" sz="1400">
            <a:effectLst/>
          </a:endParaRPr>
        </a:p>
        <a:p>
          <a:r>
            <a:rPr lang="ja-JP" altLang="ja-JP" sz="1100">
              <a:solidFill>
                <a:schemeClr val="dk1"/>
              </a:solidFill>
              <a:effectLst/>
              <a:latin typeface="+mn-lt"/>
              <a:ea typeface="+mn-ea"/>
              <a:cs typeface="+mn-cs"/>
            </a:rPr>
            <a:t>　に係る事業に、</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166.3</a:t>
          </a:r>
          <a:r>
            <a:rPr lang="ja-JP" altLang="ja-JP" sz="1100">
              <a:solidFill>
                <a:schemeClr val="dk1"/>
              </a:solidFill>
              <a:effectLst/>
              <a:latin typeface="+mn-lt"/>
              <a:ea typeface="+mn-ea"/>
              <a:cs typeface="+mn-cs"/>
            </a:rPr>
            <a:t>百万円を充当したことによる減。</a:t>
          </a:r>
          <a:endParaRPr lang="ja-JP" altLang="ja-JP" sz="1400">
            <a:effectLst/>
          </a:endParaRPr>
        </a:p>
        <a:p>
          <a:r>
            <a:rPr lang="ja-JP" altLang="ja-JP" sz="1100">
              <a:solidFill>
                <a:schemeClr val="dk1"/>
              </a:solidFill>
              <a:effectLst/>
              <a:latin typeface="+mn-lt"/>
              <a:ea typeface="+mn-ea"/>
              <a:cs typeface="+mn-cs"/>
            </a:rPr>
            <a:t>　積立分及び利子分あわせて</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41.1</a:t>
          </a:r>
          <a:r>
            <a:rPr lang="ja-JP" altLang="ja-JP" sz="1100">
              <a:solidFill>
                <a:schemeClr val="dk1"/>
              </a:solidFill>
              <a:effectLst/>
              <a:latin typeface="+mn-lt"/>
              <a:ea typeface="+mn-ea"/>
              <a:cs typeface="+mn-cs"/>
            </a:rPr>
            <a:t>百万円積み立てたことによる増加。</a:t>
          </a:r>
          <a:endParaRPr lang="ja-JP" altLang="ja-JP" sz="1400">
            <a:effectLst/>
          </a:endParaRPr>
        </a:p>
        <a:p>
          <a:r>
            <a:rPr kumimoji="1" lang="ja-JP" altLang="ja-JP" sz="1100">
              <a:solidFill>
                <a:schemeClr val="dk1"/>
              </a:solidFill>
              <a:effectLst/>
              <a:latin typeface="+mn-lt"/>
              <a:ea typeface="+mn-ea"/>
              <a:cs typeface="+mn-cs"/>
            </a:rPr>
            <a:t>　・退職手当基金：退職手当基金活用計画に基づき、約</a:t>
          </a:r>
          <a:r>
            <a:rPr kumimoji="1" lang="en-US" altLang="ja-JP" sz="1100">
              <a:solidFill>
                <a:schemeClr val="dk1"/>
              </a:solidFill>
              <a:effectLst/>
              <a:latin typeface="+mn-lt"/>
              <a:ea typeface="+mn-ea"/>
              <a:cs typeface="+mn-cs"/>
            </a:rPr>
            <a:t>52.3</a:t>
          </a:r>
          <a:r>
            <a:rPr kumimoji="1" lang="ja-JP" altLang="ja-JP" sz="1100">
              <a:solidFill>
                <a:schemeClr val="dk1"/>
              </a:solidFill>
              <a:effectLst/>
              <a:latin typeface="+mn-lt"/>
              <a:ea typeface="+mn-ea"/>
              <a:cs typeface="+mn-cs"/>
            </a:rPr>
            <a:t>百万円を積み立てたことによる増加。令和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年度は取崩しはなし。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・重点事業推進基金：①北陸新幹線加賀温泉駅関連施設整備事業の実施年度において、所要一般財源相当額を取崩し、事業費に充当。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②国からの地方創生推進交付金を活用して推進する事業（</a:t>
          </a:r>
          <a:r>
            <a:rPr kumimoji="1" lang="en-US" altLang="ja-JP" sz="1100">
              <a:solidFill>
                <a:sysClr val="windowText" lastClr="000000"/>
              </a:solidFill>
              <a:effectLst/>
              <a:latin typeface="+mn-lt"/>
              <a:ea typeface="+mn-ea"/>
              <a:cs typeface="+mn-cs"/>
            </a:rPr>
            <a:t>Society5.0</a:t>
          </a:r>
          <a:r>
            <a:rPr kumimoji="1" lang="ja-JP" altLang="ja-JP" sz="1100">
              <a:solidFill>
                <a:sysClr val="windowText" lastClr="000000"/>
              </a:solidFill>
              <a:effectLst/>
              <a:latin typeface="+mn-lt"/>
              <a:ea typeface="+mn-ea"/>
              <a:cs typeface="+mn-cs"/>
            </a:rPr>
            <a:t>等）の実施年度において、所要一般財源相当額を取崩し、事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業費に充当。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③「公共施設マネジメント」の基本方針に基づく施設の統合・複合化などに取組む事業の実施年度において、所要一般財源相当額</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を取崩し、事業費に充当。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④</a:t>
          </a:r>
          <a:r>
            <a:rPr kumimoji="1" lang="ja-JP" altLang="en-US" sz="1100">
              <a:solidFill>
                <a:sysClr val="windowText" lastClr="000000"/>
              </a:solidFill>
              <a:effectLst/>
              <a:latin typeface="+mn-lt"/>
              <a:ea typeface="+mn-ea"/>
              <a:cs typeface="+mn-cs"/>
            </a:rPr>
            <a:t>スマートシティ関連</a:t>
          </a:r>
          <a:r>
            <a:rPr kumimoji="1" lang="ja-JP" altLang="ja-JP" sz="1100">
              <a:solidFill>
                <a:sysClr val="windowText" lastClr="000000"/>
              </a:solidFill>
              <a:effectLst/>
              <a:latin typeface="+mn-lt"/>
              <a:ea typeface="+mn-ea"/>
              <a:cs typeface="+mn-cs"/>
            </a:rPr>
            <a:t>事業の実施年度において所要一般財源相当額を取崩し、事業費に充当。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・職員退職手当基金：「退職手当基金活用計画」により積増しを継続するとともに、退職手当所要額が各年度で</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億円を超える場合に、</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その超えた部分について取崩し、退職手当費に充当。 </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年度間の財政調整のため</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百万を取り崩したことによる減少。</a:t>
          </a:r>
          <a:endParaRPr lang="ja-JP" altLang="ja-JP" sz="1400">
            <a:effectLst/>
          </a:endParaRPr>
        </a:p>
        <a:p>
          <a:r>
            <a:rPr kumimoji="1" lang="ja-JP" altLang="ja-JP" sz="1100">
              <a:solidFill>
                <a:schemeClr val="dk1"/>
              </a:solidFill>
              <a:effectLst/>
              <a:latin typeface="+mn-lt"/>
              <a:ea typeface="+mn-ea"/>
              <a:cs typeface="+mn-cs"/>
            </a:rPr>
            <a:t>　歳計剰余金を</a:t>
          </a:r>
          <a:r>
            <a:rPr kumimoji="1" lang="en-US" altLang="ja-JP" sz="1100">
              <a:solidFill>
                <a:schemeClr val="dk1"/>
              </a:solidFill>
              <a:effectLst/>
              <a:latin typeface="+mn-lt"/>
              <a:ea typeface="+mn-ea"/>
              <a:cs typeface="+mn-cs"/>
            </a:rPr>
            <a:t>529</a:t>
          </a:r>
          <a:r>
            <a:rPr kumimoji="1" lang="ja-JP" altLang="ja-JP" sz="1100">
              <a:solidFill>
                <a:schemeClr val="dk1"/>
              </a:solidFill>
              <a:effectLst/>
              <a:latin typeface="+mn-lt"/>
              <a:ea typeface="+mn-ea"/>
              <a:cs typeface="+mn-cs"/>
            </a:rPr>
            <a:t>百万円を積み立てたことによる増加。利子分約</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百万積み立てたことによる増加。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財政調整基金は、年度間の財源の不均衡を調整するため、また災害発生時などの不測の財政需要が生じたときの財源として積み立てるものであり、本市の標準財政規模（令和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181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百万円）の少なくとも</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％以上の残高を確保することとし、</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億円以上の残高を維持する。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経済の状況は</a:t>
          </a:r>
          <a:r>
            <a:rPr kumimoji="1" lang="ja-JP" altLang="en-US" sz="1100">
              <a:solidFill>
                <a:sysClr val="windowText" lastClr="000000"/>
              </a:solidFill>
              <a:effectLst/>
              <a:latin typeface="+mn-lt"/>
              <a:ea typeface="+mn-ea"/>
              <a:cs typeface="+mn-cs"/>
            </a:rPr>
            <a:t>、コロナ禍や物価高騰の影響が当面の間は残ると予想されることや、</a:t>
          </a:r>
          <a:r>
            <a:rPr kumimoji="1" lang="ja-JP" altLang="ja-JP" sz="1100">
              <a:solidFill>
                <a:sysClr val="windowText" lastClr="000000"/>
              </a:solidFill>
              <a:effectLst/>
              <a:latin typeface="+mn-lt"/>
              <a:ea typeface="+mn-ea"/>
              <a:cs typeface="+mn-cs"/>
            </a:rPr>
            <a:t>人口減少に伴い市税の増加を見込んでいくことは難しい状況である。こうした状況から、事業の優先順位をつけて取捨選択することで歳出の抑制を図り、それでも不足する財源については、年度間の財源調整として、基金残高に留意して財政調整基金を活用す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加賀市医療センター建設事業及び北陸新幹線加賀温泉駅</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施設整備事業に係る市債の元利償還のため、</a:t>
          </a:r>
          <a:r>
            <a:rPr kumimoji="1" lang="en-US" altLang="ja-JP" sz="1100">
              <a:solidFill>
                <a:schemeClr val="dk1"/>
              </a:solidFill>
              <a:effectLst/>
              <a:latin typeface="+mn-lt"/>
              <a:ea typeface="+mn-ea"/>
              <a:cs typeface="+mn-cs"/>
            </a:rPr>
            <a:t>60.5</a:t>
          </a:r>
          <a:r>
            <a:rPr kumimoji="1" lang="ja-JP" altLang="ja-JP" sz="1100">
              <a:solidFill>
                <a:schemeClr val="dk1"/>
              </a:solidFill>
              <a:effectLst/>
              <a:latin typeface="+mn-lt"/>
              <a:ea typeface="+mn-ea"/>
              <a:cs typeface="+mn-cs"/>
            </a:rPr>
            <a:t>百万円取り崩したことによる減少。</a:t>
          </a:r>
          <a:endParaRPr lang="ja-JP" altLang="ja-JP" sz="1400">
            <a:effectLst/>
          </a:endParaRPr>
        </a:p>
        <a:p>
          <a:r>
            <a:rPr kumimoji="1" lang="ja-JP" altLang="ja-JP" sz="1100">
              <a:solidFill>
                <a:schemeClr val="dk1"/>
              </a:solidFill>
              <a:effectLst/>
              <a:latin typeface="+mn-lt"/>
              <a:ea typeface="+mn-ea"/>
              <a:cs typeface="+mn-cs"/>
            </a:rPr>
            <a:t>中期財政計画に基づき</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百万円積み立てたこと及び利子分</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百万円積み立てたことによる増加。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ysClr val="windowText" lastClr="000000"/>
              </a:solidFill>
              <a:effectLst/>
              <a:latin typeface="+mn-lt"/>
              <a:ea typeface="+mn-ea"/>
              <a:cs typeface="+mn-cs"/>
            </a:rPr>
            <a:t>①平成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開院した加賀市医療センターの整備に係る病院事業会計への繰出し</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年度まで）に伴う一般財源負担の平準化所要額（地方交付税措置を除く実質負担額</a:t>
          </a:r>
          <a:r>
            <a:rPr kumimoji="1" lang="en-US" altLang="ja-JP" sz="1100">
              <a:solidFill>
                <a:sysClr val="windowText" lastClr="000000"/>
              </a:solidFill>
              <a:effectLst/>
              <a:latin typeface="+mn-lt"/>
              <a:ea typeface="+mn-ea"/>
              <a:cs typeface="+mn-cs"/>
            </a:rPr>
            <a:t>1.3</a:t>
          </a:r>
          <a:r>
            <a:rPr kumimoji="1" lang="ja-JP" altLang="en-US"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年）を超える額</a:t>
          </a:r>
          <a:r>
            <a:rPr kumimoji="1" lang="ja-JP" altLang="ja-JP" sz="1100">
              <a:solidFill>
                <a:sysClr val="windowText" lastClr="000000"/>
              </a:solidFill>
              <a:effectLst/>
              <a:latin typeface="+mn-lt"/>
              <a:ea typeface="+mn-ea"/>
              <a:cs typeface="+mn-cs"/>
            </a:rPr>
            <a:t>を取崩し、償還費に充当。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②北陸新幹線加賀温泉駅</a:t>
          </a:r>
          <a:r>
            <a:rPr kumimoji="1" lang="ja-JP" altLang="en-US" sz="1100">
              <a:solidFill>
                <a:sysClr val="windowText" lastClr="000000"/>
              </a:solidFill>
              <a:effectLst/>
              <a:latin typeface="+mn-lt"/>
              <a:ea typeface="+mn-ea"/>
              <a:cs typeface="+mn-cs"/>
            </a:rPr>
            <a:t>関連</a:t>
          </a:r>
          <a:r>
            <a:rPr kumimoji="1" lang="ja-JP" altLang="ja-JP" sz="1100">
              <a:solidFill>
                <a:sysClr val="windowText" lastClr="000000"/>
              </a:solidFill>
              <a:effectLst/>
              <a:latin typeface="+mn-lt"/>
              <a:ea typeface="+mn-ea"/>
              <a:cs typeface="+mn-cs"/>
            </a:rPr>
            <a:t>施設整備事業に係る市債の元利償還費の備えとして、今後の各年度の決算剰余金等を活用し、</a:t>
          </a:r>
          <a:r>
            <a:rPr kumimoji="1" lang="ja-JP" altLang="en-US" sz="1100">
              <a:solidFill>
                <a:sysClr val="windowText" lastClr="000000"/>
              </a:solidFill>
              <a:effectLst/>
              <a:latin typeface="+mn-lt"/>
              <a:ea typeface="+mn-ea"/>
              <a:cs typeface="+mn-cs"/>
            </a:rPr>
            <a:t>毎年度</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億円を積増すとともに、各年度の償還費</a:t>
          </a:r>
          <a:r>
            <a:rPr kumimoji="1" lang="en-US" altLang="ja-JP" sz="1100">
              <a:solidFill>
                <a:sysClr val="windowText" lastClr="000000"/>
              </a:solidFill>
              <a:effectLst/>
              <a:latin typeface="+mn-lt"/>
              <a:ea typeface="+mn-ea"/>
              <a:cs typeface="+mn-cs"/>
            </a:rPr>
            <a:t>0.54</a:t>
          </a:r>
          <a:r>
            <a:rPr kumimoji="1" lang="ja-JP" altLang="en-US" sz="1100">
              <a:solidFill>
                <a:sysClr val="windowText" lastClr="000000"/>
              </a:solidFill>
              <a:effectLst/>
              <a:latin typeface="+mn-lt"/>
              <a:ea typeface="+mn-ea"/>
              <a:cs typeface="+mn-cs"/>
            </a:rPr>
            <a:t>億円（償還費が最大となる年度の半額）を超える額に充当。</a:t>
          </a:r>
        </a:p>
        <a:p>
          <a:endParaRPr lang="ja-JP" altLang="ja-JP" sz="1400">
            <a:solidFill>
              <a:srgbClr val="FF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C766ED5-D920-43D4-958A-8C03014C465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1558B77-B936-4F3A-81B4-771DC6B4869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02FBA38-0483-4203-9DB0-F3D9F138439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18B04AD-94F0-4717-A927-61D6EB1483D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1B4A15B-F7CD-4678-BF3C-6A2E525E606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B9C5CA0-26C0-40D1-A644-9CCB049CFEB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DD45DFA-A1C1-4554-9CEA-38046B80FF7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2DFE2F9-3E0B-413D-A93D-30D198540A5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4006E7D-B8B8-4DC0-83B4-6B2A5B65CCC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074064A-B2C9-4FAD-BE42-E13E535BA20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63,486
62,232
305.87
35,399,425
34,059,021
1,157,488
18,117,884
38,728,958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6AF7C82-38B8-4F2F-99A5-7EA41F4BDC4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9CCED3D-5E1E-41E4-8FDC-6895E421A0F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C17D062-1841-4259-AEB4-E5F93340EA1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6B3BB65-77BE-4829-89DC-4AAE30DB141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A64EB39-2C3E-4111-A8F1-B84F1928126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37CF6E7-994F-4574-804D-E762E6B0A51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EC4C008-EA1C-4839-8073-76F1CC69BB8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263CB97-5ABD-4F05-A993-ABBC12839D0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A950701-487E-4425-AEDD-73A45929A39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0B888FA-BB66-4772-84F0-F388EC7DCD1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07ED9BF-2BBE-41AB-9D26-418146F2C2A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70A360B-0791-4EC5-B980-D34025E31CC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C65F7BD-DFF1-4481-84F5-5B37FE41E7A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1D87A7D-FDF5-4D72-9C86-5C955757E8C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04CD83E-D304-43A9-994A-A9292693A06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FDC9EEB-EB45-4691-9747-268B9A02D6A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7885C9B-EBCC-4BAF-853C-A11E32A616B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C0896D7-372A-4470-ACC0-0EECAA198CB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D0B6406-596E-45C8-903B-F5BA0927814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0101C4E-5BE7-4D19-A5BA-79020945AA0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B760DC4-D2DC-40CF-BF42-F4140620BDC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FF46D20-13BF-4469-BC51-2F6009197D4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163EF31-7F40-4A69-AC19-2D2C4683A59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8540CAD-E51D-4719-818B-AFB327A7CFD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262F769-61A0-4B50-99BA-91F62C0BD6B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A861CE9-B27F-4DFB-BC81-F570EBDF304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CC09D61-F76B-40FA-9900-149CA11CB62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0EF2E85-C5CA-4115-8D7C-DD8BA55527E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3B28F18-DA61-4992-B233-FD9CDFC1B14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7FC5F7B-59F3-4CB7-AAD2-B744C9A8BA7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896F16A-47EB-407D-8494-DFEBD937E5C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385C609-0F3C-4F1A-8914-FBDB67E1CD4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8A965EF-1E9D-4F44-9E29-EFF9C14E9C3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F28A335-097E-440D-B030-098974D2C87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608DF70-E05A-48AC-9F8A-DB52DFE050A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642C97A-28B3-4099-B47D-A8A543392DB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CEFEC23-53B9-42F4-A7C0-2093952272E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令和４年度の基準財政収入額（分子）は、法人事業税交付金の増等により前年度比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増、また基準財政需要額（分母）は臨時財政対策債発行可能額の減等に伴い前年度比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増となったことから、単年度数値が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か年平均数値では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今後、人口減少対策等による税収の確保や公共施設の適正な維持管理など将来を見据えた効率的な行財政で支えるまちづくりを展開し、歳出の削減に努める。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8BDD571-85DF-4806-ACEE-E7E20986934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21C3DAD-DDC8-407E-925A-2C217AAC84E4}"/>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397C7737-A288-400B-9107-BBAD4440543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11B75234-7A33-4AA8-8535-C1C4CCA3CE6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E9C341C3-22CA-480B-8B77-DF378544C41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1E56532-B842-4C73-84A0-99EDB7140C8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E31CDEB1-3CE0-4E41-A3F7-81CB17F7B92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847ECCC-3E70-44B7-920A-8A75ABCDE81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E686CAA2-C35F-4AD1-BE01-F7C43606FDE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6F35C8F-1F33-4D41-BBDE-75738E4C518E}"/>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9E4FEBF-F490-4F3A-9B15-D1C8DE261E2C}"/>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7CFA09C9-A50B-41A2-A03C-DB243A81566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2494243-9F3A-4E97-BEEF-DD2CFF2C170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FFCC218-4C52-47B7-B851-A5CE7000242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FFAEDCC-F598-41F7-8431-5020AAE681C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63C80783-0B67-49CF-8667-A96564340AD6}"/>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EAE3076F-F26E-4CC3-9425-79DB94D995F2}"/>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295CE2B7-ABED-4AE1-B08B-6D199CAD51A4}"/>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80FE9B8E-369C-4D53-9574-ED96A8087E5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6D4B703-8A92-43D4-9033-E0BED4C21C2B}"/>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81845</xdr:rowOff>
    </xdr:to>
    <xdr:cxnSp macro="">
      <xdr:nvCxnSpPr>
        <xdr:cNvPr id="69" name="直線コネクタ 68">
          <a:extLst>
            <a:ext uri="{FF2B5EF4-FFF2-40B4-BE49-F238E27FC236}">
              <a16:creationId xmlns:a16="http://schemas.microsoft.com/office/drawing/2014/main" id="{353A6830-39DE-4024-9578-D9C20B00B3B0}"/>
            </a:ext>
          </a:extLst>
        </xdr:cNvPr>
        <xdr:cNvCxnSpPr/>
      </xdr:nvCxnSpPr>
      <xdr:spPr>
        <a:xfrm>
          <a:off x="4114800" y="74273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8277E2ED-4051-41E1-B9C6-8C172C46044A}"/>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21FFC6A0-589F-4399-B44A-75469F43096B}"/>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89A8931-0D3A-4102-9794-4F12FFD35014}"/>
            </a:ext>
          </a:extLst>
        </xdr:cNvPr>
        <xdr:cNvCxnSpPr/>
      </xdr:nvCxnSpPr>
      <xdr:spPr>
        <a:xfrm>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5943D56A-DF03-41D9-8FCF-2CA967B12B2E}"/>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4D28C10F-46BC-431F-B6A2-B6FE21CC4768}"/>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B9F1D86C-C3BF-4C2B-B784-E0B443E8FD23}"/>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317EBE95-24F2-462A-9A1E-B5A6B129DD13}"/>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C0749824-F698-48A6-A7D0-A68C268922C8}"/>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6B0F9F3C-0A9F-4EBB-B0E8-C9150EB49495}"/>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861452B8-B7B8-4008-B4C1-3C774E256524}"/>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2A08FC4-64ED-49D7-B78B-7360F87723CA}"/>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769AD172-149A-4535-97DF-758BE8206B74}"/>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D8D8FA81-02C1-4308-9397-E59FFD975479}"/>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206772F-037F-49C2-BFA9-6793DFDB925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B8E3AB8-82B2-420D-9247-C354D27751A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D38C5E1-CE94-4F0D-B6EE-4E57578016C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BEEC4A3-2E89-4B08-8EB5-1726EFF3A34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A4AB4FD-7B46-4657-8AE3-08F65DD5B14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a:extLst>
            <a:ext uri="{FF2B5EF4-FFF2-40B4-BE49-F238E27FC236}">
              <a16:creationId xmlns:a16="http://schemas.microsoft.com/office/drawing/2014/main" id="{009AB212-DF2D-462D-83F2-560A213161FF}"/>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a:extLst>
            <a:ext uri="{FF2B5EF4-FFF2-40B4-BE49-F238E27FC236}">
              <a16:creationId xmlns:a16="http://schemas.microsoft.com/office/drawing/2014/main" id="{284626B1-2492-4568-B50C-B7C036CCF4F7}"/>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3F45C86A-4A6C-4DD3-983F-E91DE6906CD3}"/>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69AFF6AA-A8DD-4135-AC59-3BA54CC398A5}"/>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6749C30B-3BD9-41E3-9590-CD06BAC0BA8A}"/>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6A71D750-A485-4F28-AE6F-6B3D9A179E2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F2CAFBA0-F59A-46B7-A486-8D10893C71F5}"/>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7B08BCAB-90E3-404B-83A2-48BFB6C19E63}"/>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A986C701-36D0-4920-B341-CC8A496E7B8D}"/>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a:extLst>
            <a:ext uri="{FF2B5EF4-FFF2-40B4-BE49-F238E27FC236}">
              <a16:creationId xmlns:a16="http://schemas.microsoft.com/office/drawing/2014/main" id="{192E12D9-CEC7-456F-AFAE-130CB3A17D66}"/>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958C6AD-BD3F-43E5-A0C8-6F37A6C2B90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5D4864F3-ADA7-436A-A838-CA4C9406AC0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645AAB0-7D63-4791-B539-D3D39E1D458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6262A49D-C671-4EA8-952F-DCA64EBF168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5704FEA-43AB-461D-889E-EB28522F369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5AC7E44-C934-4D60-BFDF-48191A66307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1A9D4EF-3D4B-4C2E-8F28-9D462B01F87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8BCFDF9-7CD9-49D5-9446-33DD85E0A64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336E17D-8B3F-40CE-B617-46136CE700B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BAAA7671-2C54-4688-9704-4619097EDA3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EFE8D3D3-5F70-4756-A842-D322775492F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480754B1-0498-4EE7-8E71-20E3C9EF06F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4B5AD40-9788-46A0-9820-C96C6D98960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主な要因としては、臨時財政対策債の減による経常一般財源収入（比率算定における分母）の減と、人事院勧告による基本給の引き上げ等に伴う人件費の増や、原油価格の高騰に伴う光熱水費の増などによる経常経費充当一般財源（比率算定における分子）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今後、公共施設マネジメント基本方針による施設の再配置や、歳出のさらなる精査によるムダの排除などにより、経常経費の抑制に努める。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9A3596EC-F14B-4F78-838A-96AF0F21B22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7BD28A9A-7035-43FA-985F-D20C4B38B4C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71483E51-F9BC-4FFC-853A-FA2DDE6CDA1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F1ED6EC-BBDA-44FB-B076-65717EAD0A63}"/>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CE059E73-E94C-496D-A98A-A06B8AE289DB}"/>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163676B-8D5F-433D-BEA9-584D17BEB75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716D8274-D6F1-447D-A8A1-FC0D44AC8AFA}"/>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9FE38C4B-8161-4589-A952-2FF180E60C49}"/>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63865265-E8F8-484D-8E43-582C5BC8172E}"/>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BC7CB250-158C-4E89-8C25-5CEA522162B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7B6578FA-2E88-4CEE-A84E-FF3A1DFFE60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F80C1C22-3EC7-48B6-91BC-CBE36E6C449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4D015C54-EE83-4C19-96A1-2C83B1DC3EC9}"/>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727A06F4-4812-4DF1-80E2-CF833FC66B48}"/>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319F7C06-E8FD-4529-9E48-EF125E794ED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50F9B5B6-A91B-4030-8A64-7338E7882488}"/>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D6F4F273-2A61-4426-81B3-EDBDFD3786A3}"/>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64</xdr:row>
      <xdr:rowOff>27305</xdr:rowOff>
    </xdr:to>
    <xdr:cxnSp macro="">
      <xdr:nvCxnSpPr>
        <xdr:cNvPr id="128" name="直線コネクタ 127">
          <a:extLst>
            <a:ext uri="{FF2B5EF4-FFF2-40B4-BE49-F238E27FC236}">
              <a16:creationId xmlns:a16="http://schemas.microsoft.com/office/drawing/2014/main" id="{A0182B03-539D-4B5C-A9CD-479A25D51C66}"/>
            </a:ext>
          </a:extLst>
        </xdr:cNvPr>
        <xdr:cNvCxnSpPr/>
      </xdr:nvCxnSpPr>
      <xdr:spPr>
        <a:xfrm>
          <a:off x="4114800" y="10746740"/>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2BA0D89B-F308-42E9-8A12-B4F63E5CA83C}"/>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6E6798D7-F978-4BD3-A0D9-5921CF4A2C12}"/>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64</xdr:row>
      <xdr:rowOff>81597</xdr:rowOff>
    </xdr:to>
    <xdr:cxnSp macro="">
      <xdr:nvCxnSpPr>
        <xdr:cNvPr id="131" name="直線コネクタ 130">
          <a:extLst>
            <a:ext uri="{FF2B5EF4-FFF2-40B4-BE49-F238E27FC236}">
              <a16:creationId xmlns:a16="http://schemas.microsoft.com/office/drawing/2014/main" id="{2B170399-8F9C-4259-B7AA-0D432B4A2631}"/>
            </a:ext>
          </a:extLst>
        </xdr:cNvPr>
        <xdr:cNvCxnSpPr/>
      </xdr:nvCxnSpPr>
      <xdr:spPr>
        <a:xfrm flipV="1">
          <a:off x="3225800" y="10746740"/>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44F500A1-6CCE-4277-949E-00A4C03696C1}"/>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646A25CC-B67D-4C03-B5C7-DF97446A3405}"/>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64</xdr:row>
      <xdr:rowOff>81597</xdr:rowOff>
    </xdr:to>
    <xdr:cxnSp macro="">
      <xdr:nvCxnSpPr>
        <xdr:cNvPr id="134" name="直線コネクタ 133">
          <a:extLst>
            <a:ext uri="{FF2B5EF4-FFF2-40B4-BE49-F238E27FC236}">
              <a16:creationId xmlns:a16="http://schemas.microsoft.com/office/drawing/2014/main" id="{B8482690-3478-4ED5-B68F-91B5BED6B2FE}"/>
            </a:ext>
          </a:extLst>
        </xdr:cNvPr>
        <xdr:cNvCxnSpPr/>
      </xdr:nvCxnSpPr>
      <xdr:spPr>
        <a:xfrm>
          <a:off x="2336800" y="1095184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A0D8ED83-C797-424F-B0D2-7F162A4E07A5}"/>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4306895A-AEAB-43DB-85D7-04BF02C8E4F7}"/>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150495</xdr:rowOff>
    </xdr:to>
    <xdr:cxnSp macro="">
      <xdr:nvCxnSpPr>
        <xdr:cNvPr id="137" name="直線コネクタ 136">
          <a:extLst>
            <a:ext uri="{FF2B5EF4-FFF2-40B4-BE49-F238E27FC236}">
              <a16:creationId xmlns:a16="http://schemas.microsoft.com/office/drawing/2014/main" id="{8A8F75CA-F749-40D8-95AC-4C8701FD7EB8}"/>
            </a:ext>
          </a:extLst>
        </xdr:cNvPr>
        <xdr:cNvCxnSpPr/>
      </xdr:nvCxnSpPr>
      <xdr:spPr>
        <a:xfrm>
          <a:off x="1447800" y="108311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3B900A9-DACE-472E-BDF7-4BD7D69CFC6F}"/>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50CA9A9E-4EC5-409A-9163-4A33D5663F2E}"/>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55006719-6080-486B-B973-08E499D8FC99}"/>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475FF0E3-7EEA-457C-BD8A-F62D523574AB}"/>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4F3F65EB-7BF6-4F91-B256-E4456B2D4D4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66E16C60-B5BD-49DE-8187-37CDFD2DC1A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830C019-9899-42FD-B819-440185179DC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5172BE9-EB8A-41B4-B022-5CB1F32C8EF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5A34E58-EC28-4BDB-B2B9-C9EF2CA26E2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7" name="楕円 146">
          <a:extLst>
            <a:ext uri="{FF2B5EF4-FFF2-40B4-BE49-F238E27FC236}">
              <a16:creationId xmlns:a16="http://schemas.microsoft.com/office/drawing/2014/main" id="{7339C9D4-2D14-4F60-BB54-5F953DC4EBA0}"/>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8" name="財政構造の弾力性該当値テキスト">
          <a:extLst>
            <a:ext uri="{FF2B5EF4-FFF2-40B4-BE49-F238E27FC236}">
              <a16:creationId xmlns:a16="http://schemas.microsoft.com/office/drawing/2014/main" id="{FAF84741-6FA2-4CDA-98FC-93B423258881}"/>
            </a:ext>
          </a:extLst>
        </xdr:cNvPr>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9" name="楕円 148">
          <a:extLst>
            <a:ext uri="{FF2B5EF4-FFF2-40B4-BE49-F238E27FC236}">
              <a16:creationId xmlns:a16="http://schemas.microsoft.com/office/drawing/2014/main" id="{2934DEE6-D5B7-4756-8B8A-D47556EA8067}"/>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0" name="テキスト ボックス 149">
          <a:extLst>
            <a:ext uri="{FF2B5EF4-FFF2-40B4-BE49-F238E27FC236}">
              <a16:creationId xmlns:a16="http://schemas.microsoft.com/office/drawing/2014/main" id="{5E12C0D2-76F5-48E6-A299-7AD3E7A7DF2E}"/>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30797</xdr:rowOff>
    </xdr:from>
    <xdr:to>
      <xdr:col>15</xdr:col>
      <xdr:colOff>133350</xdr:colOff>
      <xdr:row>64</xdr:row>
      <xdr:rowOff>132397</xdr:rowOff>
    </xdr:to>
    <xdr:sp macro="" textlink="">
      <xdr:nvSpPr>
        <xdr:cNvPr id="151" name="楕円 150">
          <a:extLst>
            <a:ext uri="{FF2B5EF4-FFF2-40B4-BE49-F238E27FC236}">
              <a16:creationId xmlns:a16="http://schemas.microsoft.com/office/drawing/2014/main" id="{057160FD-807D-4F32-8AD9-B4B5AFC92246}"/>
            </a:ext>
          </a:extLst>
        </xdr:cNvPr>
        <xdr:cNvSpPr/>
      </xdr:nvSpPr>
      <xdr:spPr>
        <a:xfrm>
          <a:off x="3175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117174</xdr:rowOff>
    </xdr:from>
    <xdr:ext cx="762000" cy="259045"/>
    <xdr:sp macro="" textlink="">
      <xdr:nvSpPr>
        <xdr:cNvPr id="152" name="テキスト ボックス 151">
          <a:extLst>
            <a:ext uri="{FF2B5EF4-FFF2-40B4-BE49-F238E27FC236}">
              <a16:creationId xmlns:a16="http://schemas.microsoft.com/office/drawing/2014/main" id="{19B9E8D0-74EB-4A01-A0A0-7280E966807B}"/>
            </a:ext>
          </a:extLst>
        </xdr:cNvPr>
        <xdr:cNvSpPr txBox="1"/>
      </xdr:nvSpPr>
      <xdr:spPr>
        <a:xfrm>
          <a:off x="2844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53" name="楕円 152">
          <a:extLst>
            <a:ext uri="{FF2B5EF4-FFF2-40B4-BE49-F238E27FC236}">
              <a16:creationId xmlns:a16="http://schemas.microsoft.com/office/drawing/2014/main" id="{CA1D25D5-BE83-4734-824B-B376AF874285}"/>
            </a:ext>
          </a:extLst>
        </xdr:cNvPr>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54" name="テキスト ボックス 153">
          <a:extLst>
            <a:ext uri="{FF2B5EF4-FFF2-40B4-BE49-F238E27FC236}">
              <a16:creationId xmlns:a16="http://schemas.microsoft.com/office/drawing/2014/main" id="{51C56362-8C05-4625-96B5-F6BE90C417C3}"/>
            </a:ext>
          </a:extLst>
        </xdr:cNvPr>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55" name="楕円 154">
          <a:extLst>
            <a:ext uri="{FF2B5EF4-FFF2-40B4-BE49-F238E27FC236}">
              <a16:creationId xmlns:a16="http://schemas.microsoft.com/office/drawing/2014/main" id="{DD8C809D-1BC5-48ED-9C20-F36F6C192CDD}"/>
            </a:ext>
          </a:extLst>
        </xdr:cNvPr>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90822</xdr:rowOff>
    </xdr:from>
    <xdr:ext cx="762000" cy="259045"/>
    <xdr:sp macro="" textlink="">
      <xdr:nvSpPr>
        <xdr:cNvPr id="156" name="テキスト ボックス 155">
          <a:extLst>
            <a:ext uri="{FF2B5EF4-FFF2-40B4-BE49-F238E27FC236}">
              <a16:creationId xmlns:a16="http://schemas.microsoft.com/office/drawing/2014/main" id="{934541B6-67A9-40CD-AAE2-712F18EFB448}"/>
            </a:ext>
          </a:extLst>
        </xdr:cNvPr>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4C3E7461-63BD-4758-B5C5-DE38BB943C7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168F1176-A517-4081-834B-FF3817FF027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B1D6776B-5C34-4628-BD91-8077F7BE7CD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F045ACB2-A00E-4239-A7B5-0A561DFA5D5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83913D3D-E0D5-4331-A2E5-ABA05970621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5E196CC7-8885-410B-BB77-668E827C7B9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834342C3-E4BA-40D6-BD7E-6E2D1FCDCB1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2313CA97-61FC-43B4-AA10-DA1088C28FF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C8319001-5FEC-4F2B-A6BD-9F634D002F7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AB693385-A5C5-4C7C-8EA3-F9755405B83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E29CE285-458A-4BCC-932D-2E5AA290983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B629787D-FCB7-43CF-9933-F1321A3C493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AE2FDB48-BAC2-4767-9ED8-CFFEE44518F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人事院勧告による基本給の引き上げや委員等報酬額の見直し、職員の退職者増等に伴い増加した。物件費については、原油価格の高騰に伴い光熱水費が増加したものの、新型コロナウイルスワクチン接種にかかる委託料の減少等により、全体として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全国平均と比較すると平均を上回っており、今後、公共施設マネジメント基本方針による施設の再配置とともに、職員の適正な配置や行政経費の削減に努める。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C819B84-A51A-4BD0-BB36-B24881F71CD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52BF8958-E947-40FE-AA3E-7E55B8A5A53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7C7DFD8B-6412-4821-B77F-9E5A0A8601D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FE196773-34DC-4822-AE27-991EE57F2F3D}"/>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172B6385-2C59-4A92-AE15-3B00837558D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4E3F35FF-7E2D-42C4-ACA9-E4E32516026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D29C3597-C3EE-45A6-A9EA-862F6DC80A5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1D45F7DA-CF1A-464E-BFA3-AA8D6967DD2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5B63193F-4640-49B4-8BCC-36F12674BB8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B5B85D-0988-4763-BACD-5F2BC8EA6CE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1BD29938-3A19-43D4-80C4-F8B690CEEE58}"/>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A9E8F5FF-C109-4623-8ADA-69ED3FD8821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A9592A73-C83C-46DB-BB25-95D66F4E8C1E}"/>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7D3D5A63-E082-482A-96DD-0912A24E0C8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71C7A5FB-31A8-4092-AC6F-F33937C3510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9D24AB44-0A63-45E6-BF3B-7CA9D39D1A2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82BB65A7-EB44-43D9-8786-F3271C06E2CD}"/>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154732DD-B837-43FB-810B-0AF2219EDC79}"/>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72B6B59C-BD80-4AFA-9055-425CC44E5A07}"/>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4AE655C3-0A61-4DDF-B551-2E52C95B1CFD}"/>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52BBC489-CF55-42DF-8CB2-D3164C35418D}"/>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166787</xdr:rowOff>
    </xdr:from>
    <xdr:to>
      <xdr:col>23</xdr:col>
      <xdr:colOff>133350</xdr:colOff>
      <xdr:row>84</xdr:row>
      <xdr:rowOff>5776</xdr:rowOff>
    </xdr:to>
    <xdr:cxnSp macro="">
      <xdr:nvCxnSpPr>
        <xdr:cNvPr id="191" name="直線コネクタ 190">
          <a:extLst>
            <a:ext uri="{FF2B5EF4-FFF2-40B4-BE49-F238E27FC236}">
              <a16:creationId xmlns:a16="http://schemas.microsoft.com/office/drawing/2014/main" id="{8D78D173-4F5D-49E5-8515-85640CC69ACB}"/>
            </a:ext>
          </a:extLst>
        </xdr:cNvPr>
        <xdr:cNvCxnSpPr/>
      </xdr:nvCxnSpPr>
      <xdr:spPr>
        <a:xfrm>
          <a:off x="4114800" y="14397137"/>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B148A1BF-A044-4615-9604-6379809A6A05}"/>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A43882BE-1E42-4EEC-B718-5FA9B9F69F24}"/>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48340</xdr:rowOff>
    </xdr:from>
    <xdr:to>
      <xdr:col>19</xdr:col>
      <xdr:colOff>133350</xdr:colOff>
      <xdr:row>83</xdr:row>
      <xdr:rowOff>166787</xdr:rowOff>
    </xdr:to>
    <xdr:cxnSp macro="">
      <xdr:nvCxnSpPr>
        <xdr:cNvPr id="194" name="直線コネクタ 193">
          <a:extLst>
            <a:ext uri="{FF2B5EF4-FFF2-40B4-BE49-F238E27FC236}">
              <a16:creationId xmlns:a16="http://schemas.microsoft.com/office/drawing/2014/main" id="{A8219A5E-E792-48AB-A665-0686D3EE63C0}"/>
            </a:ext>
          </a:extLst>
        </xdr:cNvPr>
        <xdr:cNvCxnSpPr/>
      </xdr:nvCxnSpPr>
      <xdr:spPr>
        <a:xfrm>
          <a:off x="3225800" y="14278690"/>
          <a:ext cx="889000" cy="1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BCF07B22-11AF-42D0-9104-4D8BA1616F15}"/>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DBFD7399-B213-48B2-8FF6-43ECDB79006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69693</xdr:rowOff>
    </xdr:from>
    <xdr:to>
      <xdr:col>15</xdr:col>
      <xdr:colOff>82550</xdr:colOff>
      <xdr:row>83</xdr:row>
      <xdr:rowOff>48340</xdr:rowOff>
    </xdr:to>
    <xdr:cxnSp macro="">
      <xdr:nvCxnSpPr>
        <xdr:cNvPr id="197" name="直線コネクタ 196">
          <a:extLst>
            <a:ext uri="{FF2B5EF4-FFF2-40B4-BE49-F238E27FC236}">
              <a16:creationId xmlns:a16="http://schemas.microsoft.com/office/drawing/2014/main" id="{F8489613-9B12-4C08-B5FD-7271A562F44F}"/>
            </a:ext>
          </a:extLst>
        </xdr:cNvPr>
        <xdr:cNvCxnSpPr/>
      </xdr:nvCxnSpPr>
      <xdr:spPr>
        <a:xfrm>
          <a:off x="2336800" y="14128593"/>
          <a:ext cx="889000" cy="1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94958DAD-B01F-4968-B48C-846F746A9A27}"/>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507A90A3-3A96-4D3B-B366-134A9A0188D3}"/>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33973</xdr:rowOff>
    </xdr:from>
    <xdr:to>
      <xdr:col>11</xdr:col>
      <xdr:colOff>31750</xdr:colOff>
      <xdr:row>82</xdr:row>
      <xdr:rowOff>69693</xdr:rowOff>
    </xdr:to>
    <xdr:cxnSp macro="">
      <xdr:nvCxnSpPr>
        <xdr:cNvPr id="200" name="直線コネクタ 199">
          <a:extLst>
            <a:ext uri="{FF2B5EF4-FFF2-40B4-BE49-F238E27FC236}">
              <a16:creationId xmlns:a16="http://schemas.microsoft.com/office/drawing/2014/main" id="{313C3154-2333-427D-8750-66DEC6F26305}"/>
            </a:ext>
          </a:extLst>
        </xdr:cNvPr>
        <xdr:cNvCxnSpPr/>
      </xdr:nvCxnSpPr>
      <xdr:spPr>
        <a:xfrm>
          <a:off x="1447800" y="14092873"/>
          <a:ext cx="889000" cy="3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9888338C-46E3-4ED0-9015-277C190D04D2}"/>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EFA86C86-29D2-4162-80A0-08AC90759F32}"/>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DFC80B6C-CBDD-400E-AC02-150A71CA9DD3}"/>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27A7B56D-81E3-4DB7-A89D-8278D14A235C}"/>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173C7B53-AFE6-4645-A894-D987818BFC8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51848CB5-0643-42A8-962C-E84EAFA7BF3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B22F338-9FED-47F4-934F-1175C4C1973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88F587C-C048-4485-9E0D-E3F12F0F1EB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204B800-78B9-4DE1-B5AC-960D55D70FE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126426</xdr:rowOff>
    </xdr:from>
    <xdr:to>
      <xdr:col>23</xdr:col>
      <xdr:colOff>184150</xdr:colOff>
      <xdr:row>84</xdr:row>
      <xdr:rowOff>56576</xdr:rowOff>
    </xdr:to>
    <xdr:sp macro="" textlink="">
      <xdr:nvSpPr>
        <xdr:cNvPr id="210" name="楕円 209">
          <a:extLst>
            <a:ext uri="{FF2B5EF4-FFF2-40B4-BE49-F238E27FC236}">
              <a16:creationId xmlns:a16="http://schemas.microsoft.com/office/drawing/2014/main" id="{740BC05B-6C5F-4BE0-8FA7-2AE00282C8AA}"/>
            </a:ext>
          </a:extLst>
        </xdr:cNvPr>
        <xdr:cNvSpPr/>
      </xdr:nvSpPr>
      <xdr:spPr>
        <a:xfrm>
          <a:off x="4902200" y="143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98503</xdr:rowOff>
    </xdr:from>
    <xdr:ext cx="762000" cy="259045"/>
    <xdr:sp macro="" textlink="">
      <xdr:nvSpPr>
        <xdr:cNvPr id="211" name="人件費・物件費等の状況該当値テキスト">
          <a:extLst>
            <a:ext uri="{FF2B5EF4-FFF2-40B4-BE49-F238E27FC236}">
              <a16:creationId xmlns:a16="http://schemas.microsoft.com/office/drawing/2014/main" id="{2CF7A818-F833-4A95-AA6D-9F230CB458AB}"/>
            </a:ext>
          </a:extLst>
        </xdr:cNvPr>
        <xdr:cNvSpPr txBox="1"/>
      </xdr:nvSpPr>
      <xdr:spPr>
        <a:xfrm>
          <a:off x="5041900" y="1432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115987</xdr:rowOff>
    </xdr:from>
    <xdr:to>
      <xdr:col>19</xdr:col>
      <xdr:colOff>184150</xdr:colOff>
      <xdr:row>84</xdr:row>
      <xdr:rowOff>46137</xdr:rowOff>
    </xdr:to>
    <xdr:sp macro="" textlink="">
      <xdr:nvSpPr>
        <xdr:cNvPr id="212" name="楕円 211">
          <a:extLst>
            <a:ext uri="{FF2B5EF4-FFF2-40B4-BE49-F238E27FC236}">
              <a16:creationId xmlns:a16="http://schemas.microsoft.com/office/drawing/2014/main" id="{5ED7DF7F-7FA5-425D-9293-84C0B31DE3EB}"/>
            </a:ext>
          </a:extLst>
        </xdr:cNvPr>
        <xdr:cNvSpPr/>
      </xdr:nvSpPr>
      <xdr:spPr>
        <a:xfrm>
          <a:off x="4064000" y="1434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30914</xdr:rowOff>
    </xdr:from>
    <xdr:ext cx="736600" cy="259045"/>
    <xdr:sp macro="" textlink="">
      <xdr:nvSpPr>
        <xdr:cNvPr id="213" name="テキスト ボックス 212">
          <a:extLst>
            <a:ext uri="{FF2B5EF4-FFF2-40B4-BE49-F238E27FC236}">
              <a16:creationId xmlns:a16="http://schemas.microsoft.com/office/drawing/2014/main" id="{F1695AEF-7634-4409-96CB-33A83B783E36}"/>
            </a:ext>
          </a:extLst>
        </xdr:cNvPr>
        <xdr:cNvSpPr txBox="1"/>
      </xdr:nvSpPr>
      <xdr:spPr>
        <a:xfrm>
          <a:off x="3733800" y="14432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168990</xdr:rowOff>
    </xdr:from>
    <xdr:to>
      <xdr:col>15</xdr:col>
      <xdr:colOff>133350</xdr:colOff>
      <xdr:row>83</xdr:row>
      <xdr:rowOff>99140</xdr:rowOff>
    </xdr:to>
    <xdr:sp macro="" textlink="">
      <xdr:nvSpPr>
        <xdr:cNvPr id="214" name="楕円 213">
          <a:extLst>
            <a:ext uri="{FF2B5EF4-FFF2-40B4-BE49-F238E27FC236}">
              <a16:creationId xmlns:a16="http://schemas.microsoft.com/office/drawing/2014/main" id="{1CB69978-9FF5-4DCF-A9B7-E49204E7EC85}"/>
            </a:ext>
          </a:extLst>
        </xdr:cNvPr>
        <xdr:cNvSpPr/>
      </xdr:nvSpPr>
      <xdr:spPr>
        <a:xfrm>
          <a:off x="3175000" y="1422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83917</xdr:rowOff>
    </xdr:from>
    <xdr:ext cx="762000" cy="259045"/>
    <xdr:sp macro="" textlink="">
      <xdr:nvSpPr>
        <xdr:cNvPr id="215" name="テキスト ボックス 214">
          <a:extLst>
            <a:ext uri="{FF2B5EF4-FFF2-40B4-BE49-F238E27FC236}">
              <a16:creationId xmlns:a16="http://schemas.microsoft.com/office/drawing/2014/main" id="{5930FF79-D9A5-44D1-8D6C-9DFBC4E7C2C1}"/>
            </a:ext>
          </a:extLst>
        </xdr:cNvPr>
        <xdr:cNvSpPr txBox="1"/>
      </xdr:nvSpPr>
      <xdr:spPr>
        <a:xfrm>
          <a:off x="2844800" y="143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18893</xdr:rowOff>
    </xdr:from>
    <xdr:to>
      <xdr:col>11</xdr:col>
      <xdr:colOff>82550</xdr:colOff>
      <xdr:row>82</xdr:row>
      <xdr:rowOff>120493</xdr:rowOff>
    </xdr:to>
    <xdr:sp macro="" textlink="">
      <xdr:nvSpPr>
        <xdr:cNvPr id="216" name="楕円 215">
          <a:extLst>
            <a:ext uri="{FF2B5EF4-FFF2-40B4-BE49-F238E27FC236}">
              <a16:creationId xmlns:a16="http://schemas.microsoft.com/office/drawing/2014/main" id="{C77E6C79-226F-4705-BFD8-E930DEEE0DE0}"/>
            </a:ext>
          </a:extLst>
        </xdr:cNvPr>
        <xdr:cNvSpPr/>
      </xdr:nvSpPr>
      <xdr:spPr>
        <a:xfrm>
          <a:off x="2286000" y="140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105270</xdr:rowOff>
    </xdr:from>
    <xdr:ext cx="762000" cy="259045"/>
    <xdr:sp macro="" textlink="">
      <xdr:nvSpPr>
        <xdr:cNvPr id="217" name="テキスト ボックス 216">
          <a:extLst>
            <a:ext uri="{FF2B5EF4-FFF2-40B4-BE49-F238E27FC236}">
              <a16:creationId xmlns:a16="http://schemas.microsoft.com/office/drawing/2014/main" id="{6F2D190C-4F87-4C94-B0C0-7F36AF5223A5}"/>
            </a:ext>
          </a:extLst>
        </xdr:cNvPr>
        <xdr:cNvSpPr txBox="1"/>
      </xdr:nvSpPr>
      <xdr:spPr>
        <a:xfrm>
          <a:off x="1955800" y="1416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154623</xdr:rowOff>
    </xdr:from>
    <xdr:to>
      <xdr:col>7</xdr:col>
      <xdr:colOff>31750</xdr:colOff>
      <xdr:row>82</xdr:row>
      <xdr:rowOff>84773</xdr:rowOff>
    </xdr:to>
    <xdr:sp macro="" textlink="">
      <xdr:nvSpPr>
        <xdr:cNvPr id="218" name="楕円 217">
          <a:extLst>
            <a:ext uri="{FF2B5EF4-FFF2-40B4-BE49-F238E27FC236}">
              <a16:creationId xmlns:a16="http://schemas.microsoft.com/office/drawing/2014/main" id="{265B172F-E498-4B61-97CB-11917DBBF97F}"/>
            </a:ext>
          </a:extLst>
        </xdr:cNvPr>
        <xdr:cNvSpPr/>
      </xdr:nvSpPr>
      <xdr:spPr>
        <a:xfrm>
          <a:off x="1397000" y="140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69550</xdr:rowOff>
    </xdr:from>
    <xdr:ext cx="762000" cy="259045"/>
    <xdr:sp macro="" textlink="">
      <xdr:nvSpPr>
        <xdr:cNvPr id="219" name="テキスト ボックス 218">
          <a:extLst>
            <a:ext uri="{FF2B5EF4-FFF2-40B4-BE49-F238E27FC236}">
              <a16:creationId xmlns:a16="http://schemas.microsoft.com/office/drawing/2014/main" id="{F9639886-7C50-4540-9720-D8CEAB026553}"/>
            </a:ext>
          </a:extLst>
        </xdr:cNvPr>
        <xdr:cNvSpPr txBox="1"/>
      </xdr:nvSpPr>
      <xdr:spPr>
        <a:xfrm>
          <a:off x="1066800" y="1412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45D0F97F-A1F3-47CB-B2C0-88A142A7B91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E9711FD1-CD33-40D4-82F6-754CEAE3891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6BD9A3EF-DF99-47A8-BAB6-E0B57705A0A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1C76FC9F-6F43-49E8-BAC9-64425C33A6E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333B4236-C0E0-477B-B9E8-3238F2FD3B7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972DAF9C-ED50-420C-89B4-C255336DBCB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84B03C5E-344F-41F6-9F04-93E527B0A8C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B6FCE8B1-30B8-44FA-924B-A59CC6C7739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73D3C309-3E9E-4BFC-80F0-B885F8983E6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E499F3E2-3625-4B25-9BF8-4D036C4C4F0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D595A1BB-0C22-4F61-95E0-BBEF425351D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2BB21871-19A1-4091-8873-48374982707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45D49FB1-3365-4620-9493-4440780B2A3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全国市平均、類似団体内平均を下回っている。引き続き国の制度に合わせた見直しを行いながら、給与の適正化に努める。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9F3EAA4-28FE-4018-AE82-912E206473F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25F8652D-5624-4C2E-8E30-8A45B0E1A22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CB8F662C-4B0C-4F96-B0CF-CE5BC69B88D1}"/>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6CBF5109-141D-46CE-BE6F-4EC6A0F652D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8C087A9E-E1BF-4A87-9BE3-85224936248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22487A92-4B3D-4D77-9842-AAD1B636780B}"/>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F318AE1A-49F3-4844-B232-F41F85344AD4}"/>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1C4C9A6-9CE7-494F-BDCC-1D7F26914EB5}"/>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41A6392D-1998-43BF-87BD-768FD5380A5F}"/>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C65185A0-B667-48A6-B809-DDAC0B150E31}"/>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4957099F-5C93-48FF-A092-C89026ECB4D3}"/>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A11126AC-305C-4668-A120-5994A2CB586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31B48076-C2A5-4C6F-84DE-459A16634F0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947BF452-329B-40DB-BCFA-676F0BF8315A}"/>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13BF3B9A-920A-498B-B0F1-4DFFE08C384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87380B6F-AC9C-401E-9EA7-9E86E41AA3D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1A43788D-A1EA-40E4-A3E0-F82F0FCF9BA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57AA9E2D-91BE-4216-B788-F81C72519D7A}"/>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7E27A7C3-29C4-48CB-A461-4CA845F457B4}"/>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877F8802-DA4C-4E09-B2B3-FB1111E24097}"/>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370698D7-EE2A-4155-A99E-CEA51CD3285B}"/>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C39CD4C-4908-48F1-811F-B1338439781E}"/>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100693</xdr:rowOff>
    </xdr:to>
    <xdr:cxnSp macro="">
      <xdr:nvCxnSpPr>
        <xdr:cNvPr id="255" name="直線コネクタ 254">
          <a:extLst>
            <a:ext uri="{FF2B5EF4-FFF2-40B4-BE49-F238E27FC236}">
              <a16:creationId xmlns:a16="http://schemas.microsoft.com/office/drawing/2014/main" id="{C700CB61-94D2-4E09-9C86-2B7A01694385}"/>
            </a:ext>
          </a:extLst>
        </xdr:cNvPr>
        <xdr:cNvCxnSpPr/>
      </xdr:nvCxnSpPr>
      <xdr:spPr>
        <a:xfrm>
          <a:off x="16179800" y="1465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BDF3C9F3-21E1-41DD-A975-2865C45EE5D4}"/>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65F4800F-6CAB-4F1F-B0AA-5CE0A1535F5B}"/>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84364</xdr:rowOff>
    </xdr:to>
    <xdr:cxnSp macro="">
      <xdr:nvCxnSpPr>
        <xdr:cNvPr id="258" name="直線コネクタ 257">
          <a:extLst>
            <a:ext uri="{FF2B5EF4-FFF2-40B4-BE49-F238E27FC236}">
              <a16:creationId xmlns:a16="http://schemas.microsoft.com/office/drawing/2014/main" id="{B6A80C6A-AAE1-42DA-9252-C6D8335C5BFF}"/>
            </a:ext>
          </a:extLst>
        </xdr:cNvPr>
        <xdr:cNvCxnSpPr/>
      </xdr:nvCxnSpPr>
      <xdr:spPr>
        <a:xfrm flipV="1">
          <a:off x="15290800" y="146567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3494033C-97C1-42D8-AA41-66F326F5D8F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2CBA3E9E-B847-4484-BBBF-5973499414AA}"/>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118836</xdr:rowOff>
    </xdr:to>
    <xdr:cxnSp macro="">
      <xdr:nvCxnSpPr>
        <xdr:cNvPr id="261" name="直線コネクタ 260">
          <a:extLst>
            <a:ext uri="{FF2B5EF4-FFF2-40B4-BE49-F238E27FC236}">
              <a16:creationId xmlns:a16="http://schemas.microsoft.com/office/drawing/2014/main" id="{12BC90C4-5DFB-44D2-923E-B36625817411}"/>
            </a:ext>
          </a:extLst>
        </xdr:cNvPr>
        <xdr:cNvCxnSpPr/>
      </xdr:nvCxnSpPr>
      <xdr:spPr>
        <a:xfrm flipV="1">
          <a:off x="14401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8B12AFB3-6D40-4E06-B497-79CF9CBA8351}"/>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34289084-546F-4D9D-ABCC-CD427F2E1D37}"/>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86</xdr:row>
      <xdr:rowOff>118836</xdr:rowOff>
    </xdr:to>
    <xdr:cxnSp macro="">
      <xdr:nvCxnSpPr>
        <xdr:cNvPr id="264" name="直線コネクタ 263">
          <a:extLst>
            <a:ext uri="{FF2B5EF4-FFF2-40B4-BE49-F238E27FC236}">
              <a16:creationId xmlns:a16="http://schemas.microsoft.com/office/drawing/2014/main" id="{B3577DB0-6E95-4C04-8B31-5DEA1E760FE6}"/>
            </a:ext>
          </a:extLst>
        </xdr:cNvPr>
        <xdr:cNvCxnSpPr/>
      </xdr:nvCxnSpPr>
      <xdr:spPr>
        <a:xfrm>
          <a:off x="13512800" y="1465670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2B103A32-374E-4003-97A3-8F26575932CE}"/>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CB5BD95A-6BA3-404A-AC2C-42F139D84B17}"/>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D75E44FA-373A-41BB-A7FE-2311596B7848}"/>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922C95C1-6FCF-438B-9645-80563B5CC99B}"/>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AAF2C07-22AE-4EDA-8092-DFF63F0E613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FFA4C35-712E-4224-AF2C-D05F959983B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8D42E32-3B52-4CB3-AC9C-61338DF27EC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516B7C1-F945-4E03-9890-B42B451AEF8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08DC283-14CE-4295-BD71-4C605A16E26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4" name="楕円 273">
          <a:extLst>
            <a:ext uri="{FF2B5EF4-FFF2-40B4-BE49-F238E27FC236}">
              <a16:creationId xmlns:a16="http://schemas.microsoft.com/office/drawing/2014/main" id="{ECF65576-1577-452D-8D91-F222B6D5A891}"/>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5" name="給与水準   （国との比較）該当値テキスト">
          <a:extLst>
            <a:ext uri="{FF2B5EF4-FFF2-40B4-BE49-F238E27FC236}">
              <a16:creationId xmlns:a16="http://schemas.microsoft.com/office/drawing/2014/main" id="{413A80DE-02AA-4241-8E34-BA04A390DAC6}"/>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a:extLst>
            <a:ext uri="{FF2B5EF4-FFF2-40B4-BE49-F238E27FC236}">
              <a16:creationId xmlns:a16="http://schemas.microsoft.com/office/drawing/2014/main" id="{D9C2E189-A64F-4881-8978-D66740FF2726}"/>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7" name="テキスト ボックス 276">
          <a:extLst>
            <a:ext uri="{FF2B5EF4-FFF2-40B4-BE49-F238E27FC236}">
              <a16:creationId xmlns:a16="http://schemas.microsoft.com/office/drawing/2014/main" id="{3E243965-F06A-48B0-9D52-47A9D8F85CBB}"/>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a:extLst>
            <a:ext uri="{FF2B5EF4-FFF2-40B4-BE49-F238E27FC236}">
              <a16:creationId xmlns:a16="http://schemas.microsoft.com/office/drawing/2014/main" id="{D8072DE8-A8A5-47E1-8522-21BFD3299CD3}"/>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79" name="テキスト ボックス 278">
          <a:extLst>
            <a:ext uri="{FF2B5EF4-FFF2-40B4-BE49-F238E27FC236}">
              <a16:creationId xmlns:a16="http://schemas.microsoft.com/office/drawing/2014/main" id="{6CACCB7C-B9F7-418C-8B6D-4CF60562D6F9}"/>
            </a:ext>
          </a:extLst>
        </xdr:cNvPr>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a:extLst>
            <a:ext uri="{FF2B5EF4-FFF2-40B4-BE49-F238E27FC236}">
              <a16:creationId xmlns:a16="http://schemas.microsoft.com/office/drawing/2014/main" id="{3A9B0663-2EDB-4816-BEFF-9BF25669ECA7}"/>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81" name="テキスト ボックス 280">
          <a:extLst>
            <a:ext uri="{FF2B5EF4-FFF2-40B4-BE49-F238E27FC236}">
              <a16:creationId xmlns:a16="http://schemas.microsoft.com/office/drawing/2014/main" id="{7E61F4D3-1443-4E9E-8B2F-C33DFD33FBBD}"/>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a:extLst>
            <a:ext uri="{FF2B5EF4-FFF2-40B4-BE49-F238E27FC236}">
              <a16:creationId xmlns:a16="http://schemas.microsoft.com/office/drawing/2014/main" id="{9794225B-8884-43CA-8943-CEAFC9B997B3}"/>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3" name="テキスト ボックス 282">
          <a:extLst>
            <a:ext uri="{FF2B5EF4-FFF2-40B4-BE49-F238E27FC236}">
              <a16:creationId xmlns:a16="http://schemas.microsoft.com/office/drawing/2014/main" id="{138CEBAD-F0B1-4088-B6C8-8AF88BFAFC8A}"/>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E64248A5-E090-403C-8DFB-BC039F6B21F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6FA3BF7D-195F-4A01-8CCE-CFBBA7F02A5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92724182-9A66-4DF1-AED0-954A62D6884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57FD17ED-A283-43D8-8960-1A3AD695BD4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1892BF3C-4718-4A06-A1F5-16DA12E2B3D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809AC6FD-8D44-4EA4-AAAD-E85D4DB89D0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73A3FFD-94A9-4186-8651-C50A6AC4772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6B595A93-BBB2-4224-A920-C8EF31BA48A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9762C58B-60B5-4EF6-A8FE-DAFE153B923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B1DFF273-A9B8-448E-9F15-0F2D8C9DA22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C4D6CEE9-7805-4A46-B7CB-42249496F06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D5291713-FA67-417D-9B83-63C12801A22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EE3FD7A2-78E2-42E6-B888-963B13DD16A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消防業務が広域ではなく市単独で構成されていることや、公立保育園数が比較的多いため、保育士の配置人数が増えること等から、類似団体の平均値を超えている。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引き続き、施設の統廃合、指定管理者制度の活用、業務の民間委託、計画的な人員配置等により職員定員の適正化を図る。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C3A0D5B-7286-4FD2-A449-CDCE1879C73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DFE08ED8-E46D-46A6-92D2-9CE123DE49B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5941B058-CC39-4E07-A50E-EB9B7E6E279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C9AEC56D-427B-48CD-90D4-9B4DDC6C6D0E}"/>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9E3CBCD8-DFB4-4A34-B932-BA04D5EDAF0C}"/>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7077900E-29AC-4507-8EAC-35EAE149BE33}"/>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C66E4FDD-18C1-4F60-8FF2-63B5662DEED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7D2B81B-0369-4632-9170-9FB02C8CDC75}"/>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A8B12D9E-2419-4BC3-BCCF-084F1A20B2DD}"/>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9AFC3497-FED9-4077-9C8A-45A20023FCCE}"/>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D246B03-3084-456D-B57F-2E3295ED8EB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650B7A07-E1B4-4B6E-B720-ACE86B6894CD}"/>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88EDDEC7-883E-426C-AD1D-436A84F39E7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19E397A9-D396-4959-8F49-03FF50317CF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C9EC54D-7F97-4613-8434-1A7EE6B5ACA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4D591F76-3DA7-484E-9249-A8FCF4B1B78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60D7D821-2625-44DD-820E-6B88D6A5283D}"/>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B599F789-E2D2-41DE-B0EA-2617D724EFC4}"/>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975C51EF-AA7B-4B7F-BD55-5ADB47700B2B}"/>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BC0DEDAF-ED52-4E37-9F52-90053D56C8A8}"/>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3E339593-218C-4851-BC35-F7F17B79D253}"/>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5186</xdr:rowOff>
    </xdr:from>
    <xdr:to>
      <xdr:col>81</xdr:col>
      <xdr:colOff>44450</xdr:colOff>
      <xdr:row>64</xdr:row>
      <xdr:rowOff>25294</xdr:rowOff>
    </xdr:to>
    <xdr:cxnSp macro="">
      <xdr:nvCxnSpPr>
        <xdr:cNvPr id="318" name="直線コネクタ 317">
          <a:extLst>
            <a:ext uri="{FF2B5EF4-FFF2-40B4-BE49-F238E27FC236}">
              <a16:creationId xmlns:a16="http://schemas.microsoft.com/office/drawing/2014/main" id="{4E99AB2C-3E47-498E-9155-C336E30BB53C}"/>
            </a:ext>
          </a:extLst>
        </xdr:cNvPr>
        <xdr:cNvCxnSpPr/>
      </xdr:nvCxnSpPr>
      <xdr:spPr>
        <a:xfrm>
          <a:off x="16179800" y="1097798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FF3440C0-D35E-42FC-8E11-3BB26DCE0896}"/>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AC58B615-A7E1-4283-93EF-E1B68BAEFAF6}"/>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148484</xdr:rowOff>
    </xdr:from>
    <xdr:to>
      <xdr:col>77</xdr:col>
      <xdr:colOff>44450</xdr:colOff>
      <xdr:row>64</xdr:row>
      <xdr:rowOff>5186</xdr:rowOff>
    </xdr:to>
    <xdr:cxnSp macro="">
      <xdr:nvCxnSpPr>
        <xdr:cNvPr id="321" name="直線コネクタ 320">
          <a:extLst>
            <a:ext uri="{FF2B5EF4-FFF2-40B4-BE49-F238E27FC236}">
              <a16:creationId xmlns:a16="http://schemas.microsoft.com/office/drawing/2014/main" id="{BAA580C2-729F-41D3-9C3B-ACB9033EF96A}"/>
            </a:ext>
          </a:extLst>
        </xdr:cNvPr>
        <xdr:cNvCxnSpPr/>
      </xdr:nvCxnSpPr>
      <xdr:spPr>
        <a:xfrm>
          <a:off x="15290800" y="1094983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4CA4D61A-C504-4686-94F3-8D16537D0A37}"/>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13A2E12E-CFF3-4AA9-A6E4-501E70B4B1DA}"/>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104246</xdr:rowOff>
    </xdr:from>
    <xdr:to>
      <xdr:col>72</xdr:col>
      <xdr:colOff>203200</xdr:colOff>
      <xdr:row>63</xdr:row>
      <xdr:rowOff>148484</xdr:rowOff>
    </xdr:to>
    <xdr:cxnSp macro="">
      <xdr:nvCxnSpPr>
        <xdr:cNvPr id="324" name="直線コネクタ 323">
          <a:extLst>
            <a:ext uri="{FF2B5EF4-FFF2-40B4-BE49-F238E27FC236}">
              <a16:creationId xmlns:a16="http://schemas.microsoft.com/office/drawing/2014/main" id="{9D2D7AC1-20EE-4686-B6F1-DEFE547E8432}"/>
            </a:ext>
          </a:extLst>
        </xdr:cNvPr>
        <xdr:cNvCxnSpPr/>
      </xdr:nvCxnSpPr>
      <xdr:spPr>
        <a:xfrm>
          <a:off x="14401800" y="1090559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AB67F91E-F617-420F-962F-29D25CB759B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5333BBB1-D2EC-4274-A4C1-E44C33BF8C7B}"/>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80116</xdr:rowOff>
    </xdr:from>
    <xdr:to>
      <xdr:col>68</xdr:col>
      <xdr:colOff>152400</xdr:colOff>
      <xdr:row>63</xdr:row>
      <xdr:rowOff>104246</xdr:rowOff>
    </xdr:to>
    <xdr:cxnSp macro="">
      <xdr:nvCxnSpPr>
        <xdr:cNvPr id="327" name="直線コネクタ 326">
          <a:extLst>
            <a:ext uri="{FF2B5EF4-FFF2-40B4-BE49-F238E27FC236}">
              <a16:creationId xmlns:a16="http://schemas.microsoft.com/office/drawing/2014/main" id="{17F61DD1-991D-439F-923E-7BDE55C3016C}"/>
            </a:ext>
          </a:extLst>
        </xdr:cNvPr>
        <xdr:cNvCxnSpPr/>
      </xdr:nvCxnSpPr>
      <xdr:spPr>
        <a:xfrm>
          <a:off x="13512800" y="108814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2623ABDA-0B22-40A8-9F37-9EC7325DAB2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56FF796C-4BBB-425A-B2F2-E2C43B1A3F04}"/>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180323C7-BBC1-4E33-8470-2C35D1A28514}"/>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4641DDF8-4160-4FB1-B029-0543CFB4513F}"/>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DEE02DF-4637-4548-AB78-9B1317B7135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05680E1-7886-4D97-BDFC-CADE3B5AE5C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E15B083-5418-4BCD-B206-41AA3D2E7E2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D3F4486-1B94-467A-8ADE-127C156BBC1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42AD30D-4A59-479B-B3A2-6E59B0D3A46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145944</xdr:rowOff>
    </xdr:from>
    <xdr:to>
      <xdr:col>81</xdr:col>
      <xdr:colOff>95250</xdr:colOff>
      <xdr:row>64</xdr:row>
      <xdr:rowOff>76094</xdr:rowOff>
    </xdr:to>
    <xdr:sp macro="" textlink="">
      <xdr:nvSpPr>
        <xdr:cNvPr id="337" name="楕円 336">
          <a:extLst>
            <a:ext uri="{FF2B5EF4-FFF2-40B4-BE49-F238E27FC236}">
              <a16:creationId xmlns:a16="http://schemas.microsoft.com/office/drawing/2014/main" id="{2503B08A-3B84-45C9-97F9-B1192BB8E79E}"/>
            </a:ext>
          </a:extLst>
        </xdr:cNvPr>
        <xdr:cNvSpPr/>
      </xdr:nvSpPr>
      <xdr:spPr>
        <a:xfrm>
          <a:off x="169672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118021</xdr:rowOff>
    </xdr:from>
    <xdr:ext cx="762000" cy="259045"/>
    <xdr:sp macro="" textlink="">
      <xdr:nvSpPr>
        <xdr:cNvPr id="338" name="定員管理の状況該当値テキスト">
          <a:extLst>
            <a:ext uri="{FF2B5EF4-FFF2-40B4-BE49-F238E27FC236}">
              <a16:creationId xmlns:a16="http://schemas.microsoft.com/office/drawing/2014/main" id="{F2D7B171-1E16-433A-A5E0-9F12DDE1B2DD}"/>
            </a:ext>
          </a:extLst>
        </xdr:cNvPr>
        <xdr:cNvSpPr txBox="1"/>
      </xdr:nvSpPr>
      <xdr:spPr>
        <a:xfrm>
          <a:off x="17106900" y="109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125836</xdr:rowOff>
    </xdr:from>
    <xdr:to>
      <xdr:col>77</xdr:col>
      <xdr:colOff>95250</xdr:colOff>
      <xdr:row>64</xdr:row>
      <xdr:rowOff>55986</xdr:rowOff>
    </xdr:to>
    <xdr:sp macro="" textlink="">
      <xdr:nvSpPr>
        <xdr:cNvPr id="339" name="楕円 338">
          <a:extLst>
            <a:ext uri="{FF2B5EF4-FFF2-40B4-BE49-F238E27FC236}">
              <a16:creationId xmlns:a16="http://schemas.microsoft.com/office/drawing/2014/main" id="{20F90CF3-3F03-4DB8-951E-B7FD0DB88E46}"/>
            </a:ext>
          </a:extLst>
        </xdr:cNvPr>
        <xdr:cNvSpPr/>
      </xdr:nvSpPr>
      <xdr:spPr>
        <a:xfrm>
          <a:off x="16129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40763</xdr:rowOff>
    </xdr:from>
    <xdr:ext cx="736600" cy="259045"/>
    <xdr:sp macro="" textlink="">
      <xdr:nvSpPr>
        <xdr:cNvPr id="340" name="テキスト ボックス 339">
          <a:extLst>
            <a:ext uri="{FF2B5EF4-FFF2-40B4-BE49-F238E27FC236}">
              <a16:creationId xmlns:a16="http://schemas.microsoft.com/office/drawing/2014/main" id="{7857B79B-26DF-4FE9-8724-23616A3BD2B5}"/>
            </a:ext>
          </a:extLst>
        </xdr:cNvPr>
        <xdr:cNvSpPr txBox="1"/>
      </xdr:nvSpPr>
      <xdr:spPr>
        <a:xfrm>
          <a:off x="15798800" y="1101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97684</xdr:rowOff>
    </xdr:from>
    <xdr:to>
      <xdr:col>73</xdr:col>
      <xdr:colOff>44450</xdr:colOff>
      <xdr:row>64</xdr:row>
      <xdr:rowOff>27834</xdr:rowOff>
    </xdr:to>
    <xdr:sp macro="" textlink="">
      <xdr:nvSpPr>
        <xdr:cNvPr id="341" name="楕円 340">
          <a:extLst>
            <a:ext uri="{FF2B5EF4-FFF2-40B4-BE49-F238E27FC236}">
              <a16:creationId xmlns:a16="http://schemas.microsoft.com/office/drawing/2014/main" id="{8DF1E66B-E95A-4764-8214-0E7C8F9AAFF5}"/>
            </a:ext>
          </a:extLst>
        </xdr:cNvPr>
        <xdr:cNvSpPr/>
      </xdr:nvSpPr>
      <xdr:spPr>
        <a:xfrm>
          <a:off x="15240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12611</xdr:rowOff>
    </xdr:from>
    <xdr:ext cx="762000" cy="259045"/>
    <xdr:sp macro="" textlink="">
      <xdr:nvSpPr>
        <xdr:cNvPr id="342" name="テキスト ボックス 341">
          <a:extLst>
            <a:ext uri="{FF2B5EF4-FFF2-40B4-BE49-F238E27FC236}">
              <a16:creationId xmlns:a16="http://schemas.microsoft.com/office/drawing/2014/main" id="{C114921F-F6B5-4D6B-841B-A4D0FA938E59}"/>
            </a:ext>
          </a:extLst>
        </xdr:cNvPr>
        <xdr:cNvSpPr txBox="1"/>
      </xdr:nvSpPr>
      <xdr:spPr>
        <a:xfrm>
          <a:off x="14909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53446</xdr:rowOff>
    </xdr:from>
    <xdr:to>
      <xdr:col>68</xdr:col>
      <xdr:colOff>203200</xdr:colOff>
      <xdr:row>63</xdr:row>
      <xdr:rowOff>155046</xdr:rowOff>
    </xdr:to>
    <xdr:sp macro="" textlink="">
      <xdr:nvSpPr>
        <xdr:cNvPr id="343" name="楕円 342">
          <a:extLst>
            <a:ext uri="{FF2B5EF4-FFF2-40B4-BE49-F238E27FC236}">
              <a16:creationId xmlns:a16="http://schemas.microsoft.com/office/drawing/2014/main" id="{012D40F8-C159-49CC-98BA-C211E69BFC28}"/>
            </a:ext>
          </a:extLst>
        </xdr:cNvPr>
        <xdr:cNvSpPr/>
      </xdr:nvSpPr>
      <xdr:spPr>
        <a:xfrm>
          <a:off x="14351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139823</xdr:rowOff>
    </xdr:from>
    <xdr:ext cx="762000" cy="259045"/>
    <xdr:sp macro="" textlink="">
      <xdr:nvSpPr>
        <xdr:cNvPr id="344" name="テキスト ボックス 343">
          <a:extLst>
            <a:ext uri="{FF2B5EF4-FFF2-40B4-BE49-F238E27FC236}">
              <a16:creationId xmlns:a16="http://schemas.microsoft.com/office/drawing/2014/main" id="{58E7C49E-D280-46A1-A5CD-F2C84D50DCC1}"/>
            </a:ext>
          </a:extLst>
        </xdr:cNvPr>
        <xdr:cNvSpPr txBox="1"/>
      </xdr:nvSpPr>
      <xdr:spPr>
        <a:xfrm>
          <a:off x="14020800" y="109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29316</xdr:rowOff>
    </xdr:from>
    <xdr:to>
      <xdr:col>64</xdr:col>
      <xdr:colOff>152400</xdr:colOff>
      <xdr:row>63</xdr:row>
      <xdr:rowOff>130916</xdr:rowOff>
    </xdr:to>
    <xdr:sp macro="" textlink="">
      <xdr:nvSpPr>
        <xdr:cNvPr id="345" name="楕円 344">
          <a:extLst>
            <a:ext uri="{FF2B5EF4-FFF2-40B4-BE49-F238E27FC236}">
              <a16:creationId xmlns:a16="http://schemas.microsoft.com/office/drawing/2014/main" id="{2973564B-3D48-43B5-B98D-8EDF9564168C}"/>
            </a:ext>
          </a:extLst>
        </xdr:cNvPr>
        <xdr:cNvSpPr/>
      </xdr:nvSpPr>
      <xdr:spPr>
        <a:xfrm>
          <a:off x="13462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115693</xdr:rowOff>
    </xdr:from>
    <xdr:ext cx="762000" cy="259045"/>
    <xdr:sp macro="" textlink="">
      <xdr:nvSpPr>
        <xdr:cNvPr id="346" name="テキスト ボックス 345">
          <a:extLst>
            <a:ext uri="{FF2B5EF4-FFF2-40B4-BE49-F238E27FC236}">
              <a16:creationId xmlns:a16="http://schemas.microsoft.com/office/drawing/2014/main" id="{5417D3F1-26B8-4586-B0DF-AC8AB20825CF}"/>
            </a:ext>
          </a:extLst>
        </xdr:cNvPr>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5F8FA42D-4CF5-4388-B7A7-514D5C6BE02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2249A48B-954D-403A-AF78-DA22D2C2F3C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7A599B2A-D0E0-460F-977D-7FE9DB621A3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AC9734CD-1E87-4E70-8B52-A7776B8C9A2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C1D8F0C5-04CE-46BE-B944-72F1F7EC584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8E9968BE-00B5-45B5-9729-E3027AFE8FA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2E7945B8-DC61-4108-A27D-00B3B92E239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1E656E04-CE2D-4C35-863A-5CEB85003E6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A4F44898-2684-405B-812B-27B1F78D63E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9B0B06B0-DCB2-4B0D-B7DE-470CFE704D9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6047D525-B623-40D7-97D4-9E4F11E68F8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F8DFBC3-B576-4AEA-9F0E-3B5318DDEA2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102E4351-A678-4C00-ABEC-58654EBA3DF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ポイント増加している。これは、</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単年度数値において、繰上償還額及び借換債額を除いた市債の償還額が減少（比率の算定における分子の減少）しているものの、標準財政規模の減少（比率の算定における分母の減少）が大きかったため、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か年平均数値においては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ポイント上回っており、今後も交付税措置率の高い市債を活用し、また、起債事業を厳選することで、比率の低下を図る。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95820D13-9773-4D3A-A88D-22C6ED78E51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EB028593-898C-452C-BB34-F4525003B93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250F1E93-6C75-4076-A96D-C00DCE447FF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C3343321-0094-4A07-AA2A-41B1E6C69A39}"/>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F0B66144-23F0-4649-9915-98F8B036A962}"/>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8FD12763-F836-4941-9954-E5864831CDEF}"/>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11E8217A-766E-402A-8A55-FCA64BF79752}"/>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368FB051-3D33-4431-81C9-AFC40CE5A185}"/>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F6D5D9CF-2A13-44AF-A263-F09CFB25EFBD}"/>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204FB203-F792-4C53-AB0D-374D55C02A4C}"/>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5A3128B-7ED1-4ADA-9238-8B8740F04426}"/>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EED798BB-726E-40D8-AEAC-12EB1D09F83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BB466275-3A8C-46C7-9E65-1100D065F0A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3FCF7932-9DC2-4DDC-9FE5-7862F482B091}"/>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77376717-9F38-4A7D-B17B-58168B14CAF2}"/>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609C01E4-E58C-4B8B-B196-462651760BF7}"/>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E81CC7B-0C22-48FF-90E0-0721888CBB0B}"/>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EE498ADB-DF60-4E87-986F-F33C43E53327}"/>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119634</xdr:rowOff>
    </xdr:to>
    <xdr:cxnSp macro="">
      <xdr:nvCxnSpPr>
        <xdr:cNvPr id="378" name="直線コネクタ 377">
          <a:extLst>
            <a:ext uri="{FF2B5EF4-FFF2-40B4-BE49-F238E27FC236}">
              <a16:creationId xmlns:a16="http://schemas.microsoft.com/office/drawing/2014/main" id="{E636F430-3E9D-4FA4-AF81-3FCCDE3DDAE5}"/>
            </a:ext>
          </a:extLst>
        </xdr:cNvPr>
        <xdr:cNvCxnSpPr/>
      </xdr:nvCxnSpPr>
      <xdr:spPr>
        <a:xfrm>
          <a:off x="16179800" y="71394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BEE44A6F-C3FD-4D1B-BCEF-346F3DE496EE}"/>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5FD4A4C1-FD86-445E-8176-C6AA6828B212}"/>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109982</xdr:rowOff>
    </xdr:to>
    <xdr:cxnSp macro="">
      <xdr:nvCxnSpPr>
        <xdr:cNvPr id="381" name="直線コネクタ 380">
          <a:extLst>
            <a:ext uri="{FF2B5EF4-FFF2-40B4-BE49-F238E27FC236}">
              <a16:creationId xmlns:a16="http://schemas.microsoft.com/office/drawing/2014/main" id="{F3C71320-A628-46BD-A29E-88E593651EDE}"/>
            </a:ext>
          </a:extLst>
        </xdr:cNvPr>
        <xdr:cNvCxnSpPr/>
      </xdr:nvCxnSpPr>
      <xdr:spPr>
        <a:xfrm>
          <a:off x="15290800" y="71008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B5B93F74-9A5C-4440-9CBF-437468123E0A}"/>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29015FB1-0194-4D56-B2C4-06A6AE69A3D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71374</xdr:rowOff>
    </xdr:to>
    <xdr:cxnSp macro="">
      <xdr:nvCxnSpPr>
        <xdr:cNvPr id="384" name="直線コネクタ 383">
          <a:extLst>
            <a:ext uri="{FF2B5EF4-FFF2-40B4-BE49-F238E27FC236}">
              <a16:creationId xmlns:a16="http://schemas.microsoft.com/office/drawing/2014/main" id="{E765A632-E533-4876-BA24-D38D8D912601}"/>
            </a:ext>
          </a:extLst>
        </xdr:cNvPr>
        <xdr:cNvCxnSpPr/>
      </xdr:nvCxnSpPr>
      <xdr:spPr>
        <a:xfrm>
          <a:off x="14401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47BE3994-9FB9-4C98-8021-C7F01E6E9763}"/>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20096315-973A-41B1-B31B-AC2589B6320F}"/>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52070</xdr:rowOff>
    </xdr:to>
    <xdr:cxnSp macro="">
      <xdr:nvCxnSpPr>
        <xdr:cNvPr id="387" name="直線コネクタ 386">
          <a:extLst>
            <a:ext uri="{FF2B5EF4-FFF2-40B4-BE49-F238E27FC236}">
              <a16:creationId xmlns:a16="http://schemas.microsoft.com/office/drawing/2014/main" id="{AB467E07-05E8-49C1-BA5A-C407A1BE1C91}"/>
            </a:ext>
          </a:extLst>
        </xdr:cNvPr>
        <xdr:cNvCxnSpPr/>
      </xdr:nvCxnSpPr>
      <xdr:spPr>
        <a:xfrm>
          <a:off x="13512800" y="70622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833F56DC-0030-49A5-82B0-833C0E561CAC}"/>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64E40C4F-E5BC-4C2E-8506-0B0A8C2E069C}"/>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D475B229-12CD-4E27-BE54-0763F65F6A2A}"/>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7AECD86A-BCE1-40AE-96B5-EB8F88D5309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9F77CA8-0942-42EA-B67A-E54E187D420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0C055A8-F3AD-4233-A471-DEE0B26FC24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80BFC92A-A805-4273-8E6D-4B6F97AABB6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D81D676-065F-4056-AB31-2E6D285559E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0CDC13B-89BC-46EE-9651-C0F66A9069D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7" name="楕円 396">
          <a:extLst>
            <a:ext uri="{FF2B5EF4-FFF2-40B4-BE49-F238E27FC236}">
              <a16:creationId xmlns:a16="http://schemas.microsoft.com/office/drawing/2014/main" id="{EB4FD181-A56D-4F97-9DC2-757CF4669B16}"/>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8" name="公債費負担の状況該当値テキスト">
          <a:extLst>
            <a:ext uri="{FF2B5EF4-FFF2-40B4-BE49-F238E27FC236}">
              <a16:creationId xmlns:a16="http://schemas.microsoft.com/office/drawing/2014/main" id="{608CFC40-C2C1-4A2F-8626-5EDCFCE8B83C}"/>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9" name="楕円 398">
          <a:extLst>
            <a:ext uri="{FF2B5EF4-FFF2-40B4-BE49-F238E27FC236}">
              <a16:creationId xmlns:a16="http://schemas.microsoft.com/office/drawing/2014/main" id="{CDBD1827-CCA6-4AB6-A38E-3B39585053C7}"/>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0" name="テキスト ボックス 399">
          <a:extLst>
            <a:ext uri="{FF2B5EF4-FFF2-40B4-BE49-F238E27FC236}">
              <a16:creationId xmlns:a16="http://schemas.microsoft.com/office/drawing/2014/main" id="{CEFBF293-1F57-4274-8F8C-15F5891ECC42}"/>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1" name="楕円 400">
          <a:extLst>
            <a:ext uri="{FF2B5EF4-FFF2-40B4-BE49-F238E27FC236}">
              <a16:creationId xmlns:a16="http://schemas.microsoft.com/office/drawing/2014/main" id="{D4A3A0C7-99EE-4422-BE8B-D4F668C0C4A8}"/>
            </a:ext>
          </a:extLst>
        </xdr:cNvPr>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402" name="テキスト ボックス 401">
          <a:extLst>
            <a:ext uri="{FF2B5EF4-FFF2-40B4-BE49-F238E27FC236}">
              <a16:creationId xmlns:a16="http://schemas.microsoft.com/office/drawing/2014/main" id="{DAB8C03F-FEE1-4710-8E1C-1DCEC3C5B6E1}"/>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3" name="楕円 402">
          <a:extLst>
            <a:ext uri="{FF2B5EF4-FFF2-40B4-BE49-F238E27FC236}">
              <a16:creationId xmlns:a16="http://schemas.microsoft.com/office/drawing/2014/main" id="{C6D8FF06-49A8-4054-B22C-4FA1D6E4B979}"/>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4" name="テキスト ボックス 403">
          <a:extLst>
            <a:ext uri="{FF2B5EF4-FFF2-40B4-BE49-F238E27FC236}">
              <a16:creationId xmlns:a16="http://schemas.microsoft.com/office/drawing/2014/main" id="{FAC09978-B615-42E0-BACC-DB50BA618A95}"/>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5" name="楕円 404">
          <a:extLst>
            <a:ext uri="{FF2B5EF4-FFF2-40B4-BE49-F238E27FC236}">
              <a16:creationId xmlns:a16="http://schemas.microsoft.com/office/drawing/2014/main" id="{1C2BB9C0-CEA1-4055-AD00-1401D7E632C5}"/>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68343</xdr:rowOff>
    </xdr:from>
    <xdr:ext cx="762000" cy="259045"/>
    <xdr:sp macro="" textlink="">
      <xdr:nvSpPr>
        <xdr:cNvPr id="406" name="テキスト ボックス 405">
          <a:extLst>
            <a:ext uri="{FF2B5EF4-FFF2-40B4-BE49-F238E27FC236}">
              <a16:creationId xmlns:a16="http://schemas.microsoft.com/office/drawing/2014/main" id="{1B42DDF6-D33A-4D51-92D2-DE4F8F16BD03}"/>
            </a:ext>
          </a:extLst>
        </xdr:cNvPr>
        <xdr:cNvSpPr txBox="1"/>
      </xdr:nvSpPr>
      <xdr:spPr>
        <a:xfrm>
          <a:off x="13131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A7943FCA-B8E3-42AD-9538-2E1E694C207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46B40D63-E102-4585-9324-F683B24C703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586A5C4D-676A-442D-A6C2-B786FEABEA2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DC11E763-E294-450E-AFB1-95C61EF939D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547D1A-66AF-43B0-A7FD-758EBA2BBE6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74F5F232-3A25-45D6-B21B-FB5E6A9B228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DB51975B-A7F4-4BAE-9FA2-2CBD3BE7D32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80E52556-155C-486D-AD73-274238F0C2A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BC53B994-BB66-4F63-BCDC-83A3078E4A4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19AF296B-BD3E-4C05-90ED-69914C2ECDB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FCAB6582-4745-49C5-9B02-95D1AB257A3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2E5BC366-C779-4F27-8A66-80CBE9E8F41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D762C9F3-B710-4852-9632-C62DE705E86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ポイント増加している。これは臨時財政対策債発行可能額の減少に伴い、標準財政規模が減少（比率の算定における分母が減少）したことなどによるものである。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類似団体と比較すると依然高い水準であることから、今後は、中期財政計画に基づき、地方債残高を視野に入れた起債の運用を行うとともに、特定目的基金の積増し・活用を図り、財政の健全化に努める。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EAF9DE9B-5890-4C3B-9D98-F19F215BF9F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17DDAB93-5290-4FE3-A76E-A603FCBF67F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61AA4A12-EE48-41A9-8B37-25A7089A843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FDB85405-BD08-4A78-B0F7-8131C787AAED}"/>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83571482-B2BA-4793-B41D-B61D1F6CC394}"/>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CA9650A0-FC77-4C9A-A3F4-9432A1BF47BC}"/>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C716B0FA-7115-425D-B4CC-CECC35E4DDEF}"/>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AFD31C32-7519-4CD3-AFCE-F25B2F5814C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5745A5B1-226D-4FB7-9CC0-D0596AE1BB22}"/>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F7807A99-BD8B-4DC7-A221-A82EACB159EC}"/>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74F73F02-B21B-4605-9CB9-7BE8BFC0732D}"/>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A6B473E3-E33C-4AEC-8D08-EB143B6B0622}"/>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C63FF26A-EE86-4E29-98D0-37056EBE61E5}"/>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49A05948-CDE4-4D61-BC47-D959C3B6EB7E}"/>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42FAC502-1E81-4609-90CD-F93111CF299D}"/>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2521DFD2-FDC4-4760-9EC3-B85D2C7035B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E5E54172-7893-4B93-9935-07714C0B490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1108990D-651B-4BE6-BEE5-D67D4B05595E}"/>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227BF0CC-9BA4-4603-9B03-022F3FC4AB2B}"/>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69AE7CC7-9585-4D49-AE48-F63BAB82B6AB}"/>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5D06F2B8-68C6-49B3-8068-6DF81FB80246}"/>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35D660C2-4F03-4651-9752-EA8D8345D67D}"/>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165644</xdr:rowOff>
    </xdr:from>
    <xdr:to>
      <xdr:col>81</xdr:col>
      <xdr:colOff>44450</xdr:colOff>
      <xdr:row>20</xdr:row>
      <xdr:rowOff>64286</xdr:rowOff>
    </xdr:to>
    <xdr:cxnSp macro="">
      <xdr:nvCxnSpPr>
        <xdr:cNvPr id="442" name="直線コネクタ 441">
          <a:extLst>
            <a:ext uri="{FF2B5EF4-FFF2-40B4-BE49-F238E27FC236}">
              <a16:creationId xmlns:a16="http://schemas.microsoft.com/office/drawing/2014/main" id="{8952029C-D7BB-4C6D-BD8B-DDB0A253B2D6}"/>
            </a:ext>
          </a:extLst>
        </xdr:cNvPr>
        <xdr:cNvCxnSpPr/>
      </xdr:nvCxnSpPr>
      <xdr:spPr>
        <a:xfrm>
          <a:off x="16179800" y="3423194"/>
          <a:ext cx="8382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A0617AC0-A191-4CBA-978F-7310721909AF}"/>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B4016B30-DA0D-4D64-A0E6-77803F6C014C}"/>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120831</xdr:rowOff>
    </xdr:from>
    <xdr:to>
      <xdr:col>77</xdr:col>
      <xdr:colOff>44450</xdr:colOff>
      <xdr:row>19</xdr:row>
      <xdr:rowOff>165644</xdr:rowOff>
    </xdr:to>
    <xdr:cxnSp macro="">
      <xdr:nvCxnSpPr>
        <xdr:cNvPr id="445" name="直線コネクタ 444">
          <a:extLst>
            <a:ext uri="{FF2B5EF4-FFF2-40B4-BE49-F238E27FC236}">
              <a16:creationId xmlns:a16="http://schemas.microsoft.com/office/drawing/2014/main" id="{9B2D968E-C224-4BAD-9FC8-7DEC55F54B47}"/>
            </a:ext>
          </a:extLst>
        </xdr:cNvPr>
        <xdr:cNvCxnSpPr/>
      </xdr:nvCxnSpPr>
      <xdr:spPr>
        <a:xfrm>
          <a:off x="15290800" y="337838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74E96387-2448-42FE-BA8F-B21C75A318D2}"/>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B5327CF0-B061-4108-9732-6F15C76FF7C1}"/>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61323</xdr:rowOff>
    </xdr:from>
    <xdr:to>
      <xdr:col>72</xdr:col>
      <xdr:colOff>203200</xdr:colOff>
      <xdr:row>19</xdr:row>
      <xdr:rowOff>120831</xdr:rowOff>
    </xdr:to>
    <xdr:cxnSp macro="">
      <xdr:nvCxnSpPr>
        <xdr:cNvPr id="448" name="直線コネクタ 447">
          <a:extLst>
            <a:ext uri="{FF2B5EF4-FFF2-40B4-BE49-F238E27FC236}">
              <a16:creationId xmlns:a16="http://schemas.microsoft.com/office/drawing/2014/main" id="{D8BE476A-A8B8-4885-B6EF-D7F5BDAA46EC}"/>
            </a:ext>
          </a:extLst>
        </xdr:cNvPr>
        <xdr:cNvCxnSpPr/>
      </xdr:nvCxnSpPr>
      <xdr:spPr>
        <a:xfrm>
          <a:off x="14401800" y="3147423"/>
          <a:ext cx="889000" cy="2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B7AB8C62-20D0-4363-9911-9822F19A6FAB}"/>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FD161CDC-E1D1-42F0-9B7D-FE575CBE0671}"/>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150041</xdr:rowOff>
    </xdr:from>
    <xdr:to>
      <xdr:col>68</xdr:col>
      <xdr:colOff>152400</xdr:colOff>
      <xdr:row>18</xdr:row>
      <xdr:rowOff>61323</xdr:rowOff>
    </xdr:to>
    <xdr:cxnSp macro="">
      <xdr:nvCxnSpPr>
        <xdr:cNvPr id="451" name="直線コネクタ 450">
          <a:extLst>
            <a:ext uri="{FF2B5EF4-FFF2-40B4-BE49-F238E27FC236}">
              <a16:creationId xmlns:a16="http://schemas.microsoft.com/office/drawing/2014/main" id="{A16EF5E6-C815-4F77-8DAA-03DF5A24E9F8}"/>
            </a:ext>
          </a:extLst>
        </xdr:cNvPr>
        <xdr:cNvCxnSpPr/>
      </xdr:nvCxnSpPr>
      <xdr:spPr>
        <a:xfrm>
          <a:off x="13512800" y="306469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DBB301D1-DC6D-480E-8541-278F6B6DC9B4}"/>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3ED7EE0C-C2C9-404F-B1BD-C299074B78D1}"/>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6A9DA207-EBDE-44E2-BBC7-B4878A1D647F}"/>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3BDA9B4F-7C81-4FC7-9DED-AF08B1867247}"/>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2A42AF96-920A-4241-A137-513FA90A760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D127B70-242B-4030-82B1-7637B4FE79C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F4CEC2F-08B7-4B9C-9708-A9DB2B5083D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3909653-0920-47B5-BFF1-46087A3F42C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FDF7C4C-D32A-4C12-A340-FC58A12E64C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13486</xdr:rowOff>
    </xdr:from>
    <xdr:to>
      <xdr:col>81</xdr:col>
      <xdr:colOff>95250</xdr:colOff>
      <xdr:row>20</xdr:row>
      <xdr:rowOff>115086</xdr:rowOff>
    </xdr:to>
    <xdr:sp macro="" textlink="">
      <xdr:nvSpPr>
        <xdr:cNvPr id="461" name="楕円 460">
          <a:extLst>
            <a:ext uri="{FF2B5EF4-FFF2-40B4-BE49-F238E27FC236}">
              <a16:creationId xmlns:a16="http://schemas.microsoft.com/office/drawing/2014/main" id="{EE4FE4B5-AD56-4288-B71B-2058629C6EF6}"/>
            </a:ext>
          </a:extLst>
        </xdr:cNvPr>
        <xdr:cNvSpPr/>
      </xdr:nvSpPr>
      <xdr:spPr>
        <a:xfrm>
          <a:off x="16967200" y="34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157013</xdr:rowOff>
    </xdr:from>
    <xdr:ext cx="762000" cy="259045"/>
    <xdr:sp macro="" textlink="">
      <xdr:nvSpPr>
        <xdr:cNvPr id="462" name="将来負担の状況該当値テキスト">
          <a:extLst>
            <a:ext uri="{FF2B5EF4-FFF2-40B4-BE49-F238E27FC236}">
              <a16:creationId xmlns:a16="http://schemas.microsoft.com/office/drawing/2014/main" id="{9D13E2D1-2201-4459-8D31-46719DD87F19}"/>
            </a:ext>
          </a:extLst>
        </xdr:cNvPr>
        <xdr:cNvSpPr txBox="1"/>
      </xdr:nvSpPr>
      <xdr:spPr>
        <a:xfrm>
          <a:off x="17106900" y="341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114844</xdr:rowOff>
    </xdr:from>
    <xdr:to>
      <xdr:col>77</xdr:col>
      <xdr:colOff>95250</xdr:colOff>
      <xdr:row>20</xdr:row>
      <xdr:rowOff>44994</xdr:rowOff>
    </xdr:to>
    <xdr:sp macro="" textlink="">
      <xdr:nvSpPr>
        <xdr:cNvPr id="463" name="楕円 462">
          <a:extLst>
            <a:ext uri="{FF2B5EF4-FFF2-40B4-BE49-F238E27FC236}">
              <a16:creationId xmlns:a16="http://schemas.microsoft.com/office/drawing/2014/main" id="{8F5C6FC3-A5A4-49C1-9E98-AAC0E3AB5A13}"/>
            </a:ext>
          </a:extLst>
        </xdr:cNvPr>
        <xdr:cNvSpPr/>
      </xdr:nvSpPr>
      <xdr:spPr>
        <a:xfrm>
          <a:off x="16129000" y="33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29771</xdr:rowOff>
    </xdr:from>
    <xdr:ext cx="736600" cy="259045"/>
    <xdr:sp macro="" textlink="">
      <xdr:nvSpPr>
        <xdr:cNvPr id="464" name="テキスト ボックス 463">
          <a:extLst>
            <a:ext uri="{FF2B5EF4-FFF2-40B4-BE49-F238E27FC236}">
              <a16:creationId xmlns:a16="http://schemas.microsoft.com/office/drawing/2014/main" id="{86FEB66A-6D6F-44A4-8700-8CBFBE7B75B3}"/>
            </a:ext>
          </a:extLst>
        </xdr:cNvPr>
        <xdr:cNvSpPr txBox="1"/>
      </xdr:nvSpPr>
      <xdr:spPr>
        <a:xfrm>
          <a:off x="15798800" y="345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70031</xdr:rowOff>
    </xdr:from>
    <xdr:to>
      <xdr:col>73</xdr:col>
      <xdr:colOff>44450</xdr:colOff>
      <xdr:row>20</xdr:row>
      <xdr:rowOff>181</xdr:rowOff>
    </xdr:to>
    <xdr:sp macro="" textlink="">
      <xdr:nvSpPr>
        <xdr:cNvPr id="465" name="楕円 464">
          <a:extLst>
            <a:ext uri="{FF2B5EF4-FFF2-40B4-BE49-F238E27FC236}">
              <a16:creationId xmlns:a16="http://schemas.microsoft.com/office/drawing/2014/main" id="{5F52A259-C05B-4215-9DD5-047C5F3B38D8}"/>
            </a:ext>
          </a:extLst>
        </xdr:cNvPr>
        <xdr:cNvSpPr/>
      </xdr:nvSpPr>
      <xdr:spPr>
        <a:xfrm>
          <a:off x="15240000" y="33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156408</xdr:rowOff>
    </xdr:from>
    <xdr:ext cx="762000" cy="259045"/>
    <xdr:sp macro="" textlink="">
      <xdr:nvSpPr>
        <xdr:cNvPr id="466" name="テキスト ボックス 465">
          <a:extLst>
            <a:ext uri="{FF2B5EF4-FFF2-40B4-BE49-F238E27FC236}">
              <a16:creationId xmlns:a16="http://schemas.microsoft.com/office/drawing/2014/main" id="{7063A3A9-1F25-48F2-B363-81845ED0BAF2}"/>
            </a:ext>
          </a:extLst>
        </xdr:cNvPr>
        <xdr:cNvSpPr txBox="1"/>
      </xdr:nvSpPr>
      <xdr:spPr>
        <a:xfrm>
          <a:off x="14909800" y="34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10523</xdr:rowOff>
    </xdr:from>
    <xdr:to>
      <xdr:col>68</xdr:col>
      <xdr:colOff>203200</xdr:colOff>
      <xdr:row>18</xdr:row>
      <xdr:rowOff>112123</xdr:rowOff>
    </xdr:to>
    <xdr:sp macro="" textlink="">
      <xdr:nvSpPr>
        <xdr:cNvPr id="467" name="楕円 466">
          <a:extLst>
            <a:ext uri="{FF2B5EF4-FFF2-40B4-BE49-F238E27FC236}">
              <a16:creationId xmlns:a16="http://schemas.microsoft.com/office/drawing/2014/main" id="{6DE36194-7DDD-4493-A541-3B5299CD359A}"/>
            </a:ext>
          </a:extLst>
        </xdr:cNvPr>
        <xdr:cNvSpPr/>
      </xdr:nvSpPr>
      <xdr:spPr>
        <a:xfrm>
          <a:off x="14351000" y="30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96900</xdr:rowOff>
    </xdr:from>
    <xdr:ext cx="762000" cy="259045"/>
    <xdr:sp macro="" textlink="">
      <xdr:nvSpPr>
        <xdr:cNvPr id="468" name="テキスト ボックス 467">
          <a:extLst>
            <a:ext uri="{FF2B5EF4-FFF2-40B4-BE49-F238E27FC236}">
              <a16:creationId xmlns:a16="http://schemas.microsoft.com/office/drawing/2014/main" id="{CC03DCD7-B764-486B-A22A-AFF1BE95BAE8}"/>
            </a:ext>
          </a:extLst>
        </xdr:cNvPr>
        <xdr:cNvSpPr txBox="1"/>
      </xdr:nvSpPr>
      <xdr:spPr>
        <a:xfrm>
          <a:off x="14020800" y="31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99241</xdr:rowOff>
    </xdr:from>
    <xdr:to>
      <xdr:col>64</xdr:col>
      <xdr:colOff>152400</xdr:colOff>
      <xdr:row>18</xdr:row>
      <xdr:rowOff>29391</xdr:rowOff>
    </xdr:to>
    <xdr:sp macro="" textlink="">
      <xdr:nvSpPr>
        <xdr:cNvPr id="469" name="楕円 468">
          <a:extLst>
            <a:ext uri="{FF2B5EF4-FFF2-40B4-BE49-F238E27FC236}">
              <a16:creationId xmlns:a16="http://schemas.microsoft.com/office/drawing/2014/main" id="{84C393B8-2A49-4C78-B35A-149CEEF4E628}"/>
            </a:ext>
          </a:extLst>
        </xdr:cNvPr>
        <xdr:cNvSpPr/>
      </xdr:nvSpPr>
      <xdr:spPr>
        <a:xfrm>
          <a:off x="13462000" y="30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14168</xdr:rowOff>
    </xdr:from>
    <xdr:ext cx="762000" cy="259045"/>
    <xdr:sp macro="" textlink="">
      <xdr:nvSpPr>
        <xdr:cNvPr id="470" name="テキスト ボックス 469">
          <a:extLst>
            <a:ext uri="{FF2B5EF4-FFF2-40B4-BE49-F238E27FC236}">
              <a16:creationId xmlns:a16="http://schemas.microsoft.com/office/drawing/2014/main" id="{2C9A8B73-462B-437A-BD79-C192DADF89C0}"/>
            </a:ext>
          </a:extLst>
        </xdr:cNvPr>
        <xdr:cNvSpPr txBox="1"/>
      </xdr:nvSpPr>
      <xdr:spPr>
        <a:xfrm>
          <a:off x="13131800" y="310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63,486
62,232
305.87
35,399,425
34,059,021
1,157,488
18,117,884
38,728,958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人事院勧告による基本給の引き上げや委員等報酬額の見直し、職員の退職者増等に伴う増</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により、経常経費充当一般財源（比率算定における分子）は</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した。また、経常一般財源収入（比率算定における分母）については、</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景気回復・中小企業者のコロナ減免措置の終了の影響による市税の増や</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・法人事業税</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交付金</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増があったものの、新型コロナウイルス感染症対策地方税減収補填特別交付金や臨時財政対策債の減が大きいことから減少し、人件費の比率としては</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事業実施の見直しや、人事配置の適正化等により人件費の抑制に努める。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49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6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油価格の高騰に伴う光熱水費の増や、人件費・原油価格高騰による各施設の管理委託費の増などにより、経常経費充当一般財源（比率算定における分子）は増加し、経常一般財源収入（比率算定における分母）も減少したことから、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ポイントの増加となった。　</a:t>
          </a:r>
        </a:p>
        <a:p>
          <a:r>
            <a:rPr kumimoji="1" lang="ja-JP" altLang="en-US" sz="1300">
              <a:latin typeface="ＭＳ Ｐゴシック" panose="020B0600070205080204" pitchFamily="50" charset="-128"/>
              <a:ea typeface="ＭＳ Ｐゴシック" panose="020B0600070205080204" pitchFamily="50" charset="-128"/>
            </a:rPr>
            <a:t>　類似団体平均よりも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ポイント上回っており、引き続き各施設の管理経費や一般行政経費において、無駄の排除・節減等により、経費削減を図る。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146050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99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9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77470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医療扶助費の減等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により、経常経費充当一般財源（比率算定における分子）は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しているが、経常一般財源収入（比率算定における分母）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の減少が大きいことから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、比率としては前年度比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類似団体平均との比較では、生活保護費が大きく上回って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ることが比率を引き上げる要因と考えられる。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118835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588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57</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59</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751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4535</xdr:rowOff>
    </xdr:from>
    <xdr:to>
      <xdr:col>11</xdr:col>
      <xdr:colOff>9525</xdr:colOff>
      <xdr:row>59</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200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舗装等に係る維持補修費は減となっており、経常経費充当一般財源（比率算定における分子）も減少はしているものの、昨年度と比較すると比率としては同一となった。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148772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7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94343</xdr:rowOff>
    </xdr:from>
    <xdr:to>
      <xdr:col>73</xdr:col>
      <xdr:colOff>180975</xdr:colOff>
      <xdr:row>58</xdr:row>
      <xdr:rowOff>148772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38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39915</xdr:rowOff>
    </xdr:from>
    <xdr:to>
      <xdr:col>69</xdr:col>
      <xdr:colOff>92075</xdr:colOff>
      <xdr:row>58</xdr:row>
      <xdr:rowOff>94343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84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97972</xdr:rowOff>
    </xdr:from>
    <xdr:to>
      <xdr:col>74</xdr:col>
      <xdr:colOff>31750</xdr:colOff>
      <xdr:row>59</xdr:row>
      <xdr:rowOff>28122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43543</xdr:rowOff>
    </xdr:from>
    <xdr:to>
      <xdr:col>69</xdr:col>
      <xdr:colOff>142875</xdr:colOff>
      <xdr:row>58</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特別保育助成費補助金・子育て応援事業費補助金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等で増加があり、経常経費充当一般財源（比率算定における分子）は増加し、経常一般財源収入（比率算定における分母）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類似団体と比較すると、当市は一部事務組合に対する負担金が小さいことなどにより平均を下回っている。引き続き、費用対効果や経費負担の在り方を精査し、補助金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の縮小、廃止等の見直しを行っていく。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803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44704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80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49276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年度に起債した臨時財政対策債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の元金償還が開始するため公債費は前年度から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、経常一般財源収入（比率算定における分母）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していることから、比率としては前年度比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類似団体と比較すると高い水準になっており、今後も中期財政計画に基づき、公債費の抑制に努める。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583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78</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583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8128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その他（維持補修費等）で充当一般財源は減少しているが、人件費、物件費、補助費では充当一般財源は増加しており、トータルでは充当一般財源（比率算定における分子）は増加している。経常一般財源収入（比率算定における分母）は減少しており、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類似団体と比較すると、平均を下回ったが、引き続き人事配置の適正化、行政事務の民間委託の活用等により、経常経費の抑制を図る。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83565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4805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129287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48056"/>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806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78994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93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153433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8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18814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56172</xdr:rowOff>
    </xdr:from>
    <xdr:to>
      <xdr:col>29</xdr:col>
      <xdr:colOff>127000</xdr:colOff>
      <xdr:row>15</xdr:row>
      <xdr:rowOff>109588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75547"/>
          <a:ext cx="647700" cy="5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109588</xdr:rowOff>
    </xdr:from>
    <xdr:to>
      <xdr:col>26</xdr:col>
      <xdr:colOff>50800</xdr:colOff>
      <xdr:row>15</xdr:row>
      <xdr:rowOff>158585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28963"/>
          <a:ext cx="698500" cy="4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158585</xdr:rowOff>
    </xdr:from>
    <xdr:to>
      <xdr:col>22</xdr:col>
      <xdr:colOff>114300</xdr:colOff>
      <xdr:row>16</xdr:row>
      <xdr:rowOff>105473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77960"/>
          <a:ext cx="698500" cy="11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105473</xdr:rowOff>
    </xdr:from>
    <xdr:to>
      <xdr:col>18</xdr:col>
      <xdr:colOff>177800</xdr:colOff>
      <xdr:row>16</xdr:row>
      <xdr:rowOff>129229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6298"/>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5372</xdr:rowOff>
    </xdr:from>
    <xdr:to>
      <xdr:col>29</xdr:col>
      <xdr:colOff>177800</xdr:colOff>
      <xdr:row>15</xdr:row>
      <xdr:rowOff>106972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24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21899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6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58788</xdr:rowOff>
    </xdr:from>
    <xdr:to>
      <xdr:col>26</xdr:col>
      <xdr:colOff>101600</xdr:colOff>
      <xdr:row>15</xdr:row>
      <xdr:rowOff>160388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170565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7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107785</xdr:rowOff>
    </xdr:from>
    <xdr:to>
      <xdr:col>22</xdr:col>
      <xdr:colOff>165100</xdr:colOff>
      <xdr:row>16</xdr:row>
      <xdr:rowOff>37935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2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48112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9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54673</xdr:rowOff>
    </xdr:from>
    <xdr:to>
      <xdr:col>19</xdr:col>
      <xdr:colOff>38100</xdr:colOff>
      <xdr:row>16</xdr:row>
      <xdr:rowOff>156273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141050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3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78429</xdr:rowOff>
    </xdr:from>
    <xdr:to>
      <xdr:col>15</xdr:col>
      <xdr:colOff>101600</xdr:colOff>
      <xdr:row>17</xdr:row>
      <xdr:rowOff>8579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164806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5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47409</xdr:rowOff>
    </xdr:from>
    <xdr:to>
      <xdr:col>29</xdr:col>
      <xdr:colOff>127000</xdr:colOff>
      <xdr:row>35</xdr:row>
      <xdr:rowOff>175120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57759"/>
          <a:ext cx="647700" cy="127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47409</xdr:rowOff>
    </xdr:from>
    <xdr:to>
      <xdr:col>26</xdr:col>
      <xdr:colOff>50800</xdr:colOff>
      <xdr:row>35</xdr:row>
      <xdr:rowOff>119914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57759"/>
          <a:ext cx="698500" cy="72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119914</xdr:rowOff>
    </xdr:from>
    <xdr:to>
      <xdr:col>22</xdr:col>
      <xdr:colOff>114300</xdr:colOff>
      <xdr:row>35</xdr:row>
      <xdr:rowOff>245225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30264"/>
          <a:ext cx="698500" cy="12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233261</xdr:rowOff>
    </xdr:from>
    <xdr:to>
      <xdr:col>18</xdr:col>
      <xdr:colOff>177800</xdr:colOff>
      <xdr:row>35</xdr:row>
      <xdr:rowOff>245225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43611"/>
          <a:ext cx="698500" cy="1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124320</xdr:rowOff>
    </xdr:from>
    <xdr:to>
      <xdr:col>29</xdr:col>
      <xdr:colOff>177800</xdr:colOff>
      <xdr:row>35</xdr:row>
      <xdr:rowOff>225920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3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312297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7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339509</xdr:rowOff>
    </xdr:from>
    <xdr:to>
      <xdr:col>26</xdr:col>
      <xdr:colOff>101600</xdr:colOff>
      <xdr:row>35</xdr:row>
      <xdr:rowOff>98209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0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108386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75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69114</xdr:rowOff>
    </xdr:from>
    <xdr:to>
      <xdr:col>22</xdr:col>
      <xdr:colOff>165100</xdr:colOff>
      <xdr:row>35</xdr:row>
      <xdr:rowOff>170714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7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180891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194425</xdr:rowOff>
    </xdr:from>
    <xdr:to>
      <xdr:col>19</xdr:col>
      <xdr:colOff>38100</xdr:colOff>
      <xdr:row>35</xdr:row>
      <xdr:rowOff>296025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0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306202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7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182461</xdr:rowOff>
    </xdr:from>
    <xdr:to>
      <xdr:col>15</xdr:col>
      <xdr:colOff>101600</xdr:colOff>
      <xdr:row>35</xdr:row>
      <xdr:rowOff>284061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92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294238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6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63,486
62,232
305.87
35,399,425
34,059,021
1,157,488
18,117,884
38,728,958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116802</xdr:rowOff>
    </xdr:from>
    <xdr:to>
      <xdr:col>24</xdr:col>
      <xdr:colOff>63500</xdr:colOff>
      <xdr:row>35</xdr:row>
      <xdr:rowOff>11417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46102"/>
          <a:ext cx="8382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11417</xdr:rowOff>
    </xdr:from>
    <xdr:to>
      <xdr:col>19</xdr:col>
      <xdr:colOff>177800</xdr:colOff>
      <xdr:row>35</xdr:row>
      <xdr:rowOff>27096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12167"/>
          <a:ext cx="8890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27096</xdr:rowOff>
    </xdr:from>
    <xdr:to>
      <xdr:col>15</xdr:col>
      <xdr:colOff>50800</xdr:colOff>
      <xdr:row>36</xdr:row>
      <xdr:rowOff>13360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27846"/>
          <a:ext cx="889000" cy="15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9684</xdr:rowOff>
    </xdr:from>
    <xdr:to>
      <xdr:col>10</xdr:col>
      <xdr:colOff>114300</xdr:colOff>
      <xdr:row>36</xdr:row>
      <xdr:rowOff>13360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81884"/>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66002</xdr:rowOff>
    </xdr:from>
    <xdr:to>
      <xdr:col>24</xdr:col>
      <xdr:colOff>114300</xdr:colOff>
      <xdr:row>34</xdr:row>
      <xdr:rowOff>167602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88879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132067</xdr:rowOff>
    </xdr:from>
    <xdr:to>
      <xdr:col>20</xdr:col>
      <xdr:colOff>38100</xdr:colOff>
      <xdr:row>35</xdr:row>
      <xdr:rowOff>62217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78744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3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147746</xdr:rowOff>
    </xdr:from>
    <xdr:to>
      <xdr:col>15</xdr:col>
      <xdr:colOff>101600</xdr:colOff>
      <xdr:row>35</xdr:row>
      <xdr:rowOff>77896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94423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5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134010</xdr:rowOff>
    </xdr:from>
    <xdr:to>
      <xdr:col>10</xdr:col>
      <xdr:colOff>165100</xdr:colOff>
      <xdr:row>36</xdr:row>
      <xdr:rowOff>64160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80687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130334</xdr:rowOff>
    </xdr:from>
    <xdr:to>
      <xdr:col>6</xdr:col>
      <xdr:colOff>38100</xdr:colOff>
      <xdr:row>36</xdr:row>
      <xdr:rowOff>60484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77011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141181</xdr:rowOff>
    </xdr:from>
    <xdr:to>
      <xdr:col>24</xdr:col>
      <xdr:colOff>63500</xdr:colOff>
      <xdr:row>56</xdr:row>
      <xdr:rowOff>1474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70931"/>
          <a:ext cx="8382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141181</xdr:rowOff>
    </xdr:from>
    <xdr:to>
      <xdr:col>19</xdr:col>
      <xdr:colOff>177800</xdr:colOff>
      <xdr:row>56</xdr:row>
      <xdr:rowOff>88047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70931"/>
          <a:ext cx="889000" cy="1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88047</xdr:rowOff>
    </xdr:from>
    <xdr:to>
      <xdr:col>15</xdr:col>
      <xdr:colOff>50800</xdr:colOff>
      <xdr:row>56</xdr:row>
      <xdr:rowOff>139819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89247"/>
          <a:ext cx="889000" cy="5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139819</xdr:rowOff>
    </xdr:from>
    <xdr:to>
      <xdr:col>10</xdr:col>
      <xdr:colOff>114300</xdr:colOff>
      <xdr:row>57</xdr:row>
      <xdr:rowOff>18324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41019"/>
          <a:ext cx="889000" cy="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122124</xdr:rowOff>
    </xdr:from>
    <xdr:to>
      <xdr:col>24</xdr:col>
      <xdr:colOff>114300</xdr:colOff>
      <xdr:row>56</xdr:row>
      <xdr:rowOff>52274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5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145001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0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90381</xdr:rowOff>
    </xdr:from>
    <xdr:to>
      <xdr:col>20</xdr:col>
      <xdr:colOff>38100</xdr:colOff>
      <xdr:row>56</xdr:row>
      <xdr:rowOff>20531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37058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9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37247</xdr:rowOff>
    </xdr:from>
    <xdr:to>
      <xdr:col>15</xdr:col>
      <xdr:colOff>101600</xdr:colOff>
      <xdr:row>56</xdr:row>
      <xdr:rowOff>138847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3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155374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89019</xdr:rowOff>
    </xdr:from>
    <xdr:to>
      <xdr:col>10</xdr:col>
      <xdr:colOff>165100</xdr:colOff>
      <xdr:row>57</xdr:row>
      <xdr:rowOff>19169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35696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138974</xdr:rowOff>
    </xdr:from>
    <xdr:to>
      <xdr:col>6</xdr:col>
      <xdr:colOff>38100</xdr:colOff>
      <xdr:row>57</xdr:row>
      <xdr:rowOff>69124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85651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138595</xdr:rowOff>
    </xdr:from>
    <xdr:to>
      <xdr:col>24</xdr:col>
      <xdr:colOff>63500</xdr:colOff>
      <xdr:row>77</xdr:row>
      <xdr:rowOff>54318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68795"/>
          <a:ext cx="8382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54318</xdr:rowOff>
    </xdr:from>
    <xdr:to>
      <xdr:col>19</xdr:col>
      <xdr:colOff>177800</xdr:colOff>
      <xdr:row>77</xdr:row>
      <xdr:rowOff>107468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55968"/>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107468</xdr:rowOff>
    </xdr:from>
    <xdr:to>
      <xdr:col>15</xdr:col>
      <xdr:colOff>50800</xdr:colOff>
      <xdr:row>78</xdr:row>
      <xdr:rowOff>33058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09118"/>
          <a:ext cx="889000" cy="9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23457</xdr:rowOff>
    </xdr:from>
    <xdr:to>
      <xdr:col>10</xdr:col>
      <xdr:colOff>114300</xdr:colOff>
      <xdr:row>78</xdr:row>
      <xdr:rowOff>33058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9655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87795</xdr:rowOff>
    </xdr:from>
    <xdr:to>
      <xdr:col>24</xdr:col>
      <xdr:colOff>114300</xdr:colOff>
      <xdr:row>77</xdr:row>
      <xdr:rowOff>17945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110672</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3518</xdr:rowOff>
    </xdr:from>
    <xdr:to>
      <xdr:col>20</xdr:col>
      <xdr:colOff>38100</xdr:colOff>
      <xdr:row>77</xdr:row>
      <xdr:rowOff>105118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121645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56668</xdr:rowOff>
    </xdr:from>
    <xdr:to>
      <xdr:col>15</xdr:col>
      <xdr:colOff>101600</xdr:colOff>
      <xdr:row>77</xdr:row>
      <xdr:rowOff>158268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3345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153708</xdr:rowOff>
    </xdr:from>
    <xdr:to>
      <xdr:col>10</xdr:col>
      <xdr:colOff>165100</xdr:colOff>
      <xdr:row>78</xdr:row>
      <xdr:rowOff>83858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100385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3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144107</xdr:rowOff>
    </xdr:from>
    <xdr:to>
      <xdr:col>6</xdr:col>
      <xdr:colOff>38100</xdr:colOff>
      <xdr:row>78</xdr:row>
      <xdr:rowOff>74257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90784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3274</xdr:rowOff>
    </xdr:from>
    <xdr:to>
      <xdr:col>24</xdr:col>
      <xdr:colOff>63500</xdr:colOff>
      <xdr:row>94</xdr:row>
      <xdr:rowOff>46039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119574"/>
          <a:ext cx="838200" cy="4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3274</xdr:rowOff>
    </xdr:from>
    <xdr:to>
      <xdr:col>19</xdr:col>
      <xdr:colOff>177800</xdr:colOff>
      <xdr:row>95</xdr:row>
      <xdr:rowOff>61061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19574"/>
          <a:ext cx="889000" cy="22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42104</xdr:rowOff>
    </xdr:from>
    <xdr:to>
      <xdr:col>15</xdr:col>
      <xdr:colOff>50800</xdr:colOff>
      <xdr:row>95</xdr:row>
      <xdr:rowOff>61061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329854"/>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42104</xdr:rowOff>
    </xdr:from>
    <xdr:to>
      <xdr:col>10</xdr:col>
      <xdr:colOff>114300</xdr:colOff>
      <xdr:row>95</xdr:row>
      <xdr:rowOff>55918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29854"/>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166689</xdr:rowOff>
    </xdr:from>
    <xdr:to>
      <xdr:col>24</xdr:col>
      <xdr:colOff>114300</xdr:colOff>
      <xdr:row>94</xdr:row>
      <xdr:rowOff>96839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18116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6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123924</xdr:rowOff>
    </xdr:from>
    <xdr:to>
      <xdr:col>20</xdr:col>
      <xdr:colOff>38100</xdr:colOff>
      <xdr:row>94</xdr:row>
      <xdr:rowOff>54074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70601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4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10261</xdr:rowOff>
    </xdr:from>
    <xdr:to>
      <xdr:col>15</xdr:col>
      <xdr:colOff>101600</xdr:colOff>
      <xdr:row>95</xdr:row>
      <xdr:rowOff>111861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128388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7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162754</xdr:rowOff>
    </xdr:from>
    <xdr:to>
      <xdr:col>10</xdr:col>
      <xdr:colOff>165100</xdr:colOff>
      <xdr:row>95</xdr:row>
      <xdr:rowOff>92904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7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109431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5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5118</xdr:rowOff>
    </xdr:from>
    <xdr:to>
      <xdr:col>6</xdr:col>
      <xdr:colOff>38100</xdr:colOff>
      <xdr:row>95</xdr:row>
      <xdr:rowOff>106718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123245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06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163268</xdr:rowOff>
    </xdr:from>
    <xdr:to>
      <xdr:col>55</xdr:col>
      <xdr:colOff>0</xdr:colOff>
      <xdr:row>37</xdr:row>
      <xdr:rowOff>115033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335468"/>
          <a:ext cx="8382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14329</xdr:rowOff>
    </xdr:from>
    <xdr:to>
      <xdr:col>50</xdr:col>
      <xdr:colOff>114300</xdr:colOff>
      <xdr:row>36</xdr:row>
      <xdr:rowOff>163268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29279"/>
          <a:ext cx="889000" cy="10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14329</xdr:rowOff>
    </xdr:from>
    <xdr:to>
      <xdr:col>45</xdr:col>
      <xdr:colOff>177800</xdr:colOff>
      <xdr:row>38</xdr:row>
      <xdr:rowOff>66842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29279"/>
          <a:ext cx="889000" cy="125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66842</xdr:rowOff>
    </xdr:from>
    <xdr:to>
      <xdr:col>41</xdr:col>
      <xdr:colOff>50800</xdr:colOff>
      <xdr:row>38</xdr:row>
      <xdr:rowOff>85783</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81942"/>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64233</xdr:rowOff>
    </xdr:from>
    <xdr:to>
      <xdr:col>55</xdr:col>
      <xdr:colOff>50800</xdr:colOff>
      <xdr:row>37</xdr:row>
      <xdr:rowOff>165833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42660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8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112468</xdr:rowOff>
    </xdr:from>
    <xdr:to>
      <xdr:col>50</xdr:col>
      <xdr:colOff>165100</xdr:colOff>
      <xdr:row>37</xdr:row>
      <xdr:rowOff>42618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2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59145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05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134979</xdr:rowOff>
    </xdr:from>
    <xdr:to>
      <xdr:col>46</xdr:col>
      <xdr:colOff>38100</xdr:colOff>
      <xdr:row>31</xdr:row>
      <xdr:rowOff>65129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81656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5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16042</xdr:rowOff>
    </xdr:from>
    <xdr:to>
      <xdr:col>41</xdr:col>
      <xdr:colOff>101600</xdr:colOff>
      <xdr:row>38</xdr:row>
      <xdr:rowOff>117642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108769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34983</xdr:rowOff>
    </xdr:from>
    <xdr:to>
      <xdr:col>36</xdr:col>
      <xdr:colOff>165100</xdr:colOff>
      <xdr:row>38</xdr:row>
      <xdr:rowOff>136583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153110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3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72110</xdr:rowOff>
    </xdr:from>
    <xdr:to>
      <xdr:col>55</xdr:col>
      <xdr:colOff>0</xdr:colOff>
      <xdr:row>55</xdr:row>
      <xdr:rowOff>6894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330410"/>
          <a:ext cx="838200" cy="10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1985</xdr:rowOff>
    </xdr:from>
    <xdr:to>
      <xdr:col>50</xdr:col>
      <xdr:colOff>114300</xdr:colOff>
      <xdr:row>54</xdr:row>
      <xdr:rowOff>72110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088835"/>
          <a:ext cx="889000" cy="24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1985</xdr:rowOff>
    </xdr:from>
    <xdr:to>
      <xdr:col>45</xdr:col>
      <xdr:colOff>177800</xdr:colOff>
      <xdr:row>55</xdr:row>
      <xdr:rowOff>94165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088835"/>
          <a:ext cx="889000" cy="43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94165</xdr:rowOff>
    </xdr:from>
    <xdr:to>
      <xdr:col>41</xdr:col>
      <xdr:colOff>50800</xdr:colOff>
      <xdr:row>56</xdr:row>
      <xdr:rowOff>48108</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523915"/>
          <a:ext cx="889000" cy="12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127544</xdr:rowOff>
    </xdr:from>
    <xdr:to>
      <xdr:col>55</xdr:col>
      <xdr:colOff>50800</xdr:colOff>
      <xdr:row>55</xdr:row>
      <xdr:rowOff>57694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3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150421</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2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21310</xdr:rowOff>
    </xdr:from>
    <xdr:to>
      <xdr:col>50</xdr:col>
      <xdr:colOff>165100</xdr:colOff>
      <xdr:row>54</xdr:row>
      <xdr:rowOff>122910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2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139437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0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122635</xdr:rowOff>
    </xdr:from>
    <xdr:to>
      <xdr:col>46</xdr:col>
      <xdr:colOff>38100</xdr:colOff>
      <xdr:row>53</xdr:row>
      <xdr:rowOff>52785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03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69312</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50795" y="881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43365</xdr:rowOff>
    </xdr:from>
    <xdr:to>
      <xdr:col>41</xdr:col>
      <xdr:colOff>101600</xdr:colOff>
      <xdr:row>55</xdr:row>
      <xdr:rowOff>144965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4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161492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24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168758</xdr:rowOff>
    </xdr:from>
    <xdr:to>
      <xdr:col>36</xdr:col>
      <xdr:colOff>165100</xdr:colOff>
      <xdr:row>56</xdr:row>
      <xdr:rowOff>98908</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5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90035</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6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96746</xdr:rowOff>
    </xdr:from>
    <xdr:to>
      <xdr:col>55</xdr:col>
      <xdr:colOff>0</xdr:colOff>
      <xdr:row>77</xdr:row>
      <xdr:rowOff>93089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126946"/>
          <a:ext cx="838200" cy="1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119538</xdr:rowOff>
    </xdr:from>
    <xdr:to>
      <xdr:col>50</xdr:col>
      <xdr:colOff>114300</xdr:colOff>
      <xdr:row>76</xdr:row>
      <xdr:rowOff>96746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806838"/>
          <a:ext cx="889000" cy="3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119538</xdr:rowOff>
    </xdr:from>
    <xdr:to>
      <xdr:col>45</xdr:col>
      <xdr:colOff>177800</xdr:colOff>
      <xdr:row>76</xdr:row>
      <xdr:rowOff>156594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806838"/>
          <a:ext cx="889000" cy="37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156594</xdr:rowOff>
    </xdr:from>
    <xdr:to>
      <xdr:col>41</xdr:col>
      <xdr:colOff>50800</xdr:colOff>
      <xdr:row>77</xdr:row>
      <xdr:rowOff>9970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18679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42289</xdr:rowOff>
    </xdr:from>
    <xdr:to>
      <xdr:col>55</xdr:col>
      <xdr:colOff>50800</xdr:colOff>
      <xdr:row>77</xdr:row>
      <xdr:rowOff>143889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4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20716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45946</xdr:rowOff>
    </xdr:from>
    <xdr:to>
      <xdr:col>50</xdr:col>
      <xdr:colOff>165100</xdr:colOff>
      <xdr:row>76</xdr:row>
      <xdr:rowOff>147546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07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164073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8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68738</xdr:rowOff>
    </xdr:from>
    <xdr:to>
      <xdr:col>46</xdr:col>
      <xdr:colOff>38100</xdr:colOff>
      <xdr:row>74</xdr:row>
      <xdr:rowOff>170338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7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15415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5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105794</xdr:rowOff>
    </xdr:from>
    <xdr:to>
      <xdr:col>41</xdr:col>
      <xdr:colOff>101600</xdr:colOff>
      <xdr:row>77</xdr:row>
      <xdr:rowOff>35944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27071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22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130620</xdr:rowOff>
    </xdr:from>
    <xdr:to>
      <xdr:col>36</xdr:col>
      <xdr:colOff>165100</xdr:colOff>
      <xdr:row>77</xdr:row>
      <xdr:rowOff>60770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51897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37156</xdr:rowOff>
    </xdr:from>
    <xdr:to>
      <xdr:col>55</xdr:col>
      <xdr:colOff>0</xdr:colOff>
      <xdr:row>94</xdr:row>
      <xdr:rowOff>136468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153456"/>
          <a:ext cx="838200" cy="9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149661</xdr:rowOff>
    </xdr:from>
    <xdr:to>
      <xdr:col>50</xdr:col>
      <xdr:colOff>114300</xdr:colOff>
      <xdr:row>94</xdr:row>
      <xdr:rowOff>37156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094511"/>
          <a:ext cx="889000" cy="5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149661</xdr:rowOff>
    </xdr:from>
    <xdr:to>
      <xdr:col>45</xdr:col>
      <xdr:colOff>177800</xdr:colOff>
      <xdr:row>95</xdr:row>
      <xdr:rowOff>104969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094511"/>
          <a:ext cx="889000" cy="29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104969</xdr:rowOff>
    </xdr:from>
    <xdr:to>
      <xdr:col>41</xdr:col>
      <xdr:colOff>50800</xdr:colOff>
      <xdr:row>96</xdr:row>
      <xdr:rowOff>162054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392719"/>
          <a:ext cx="889000" cy="22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85668</xdr:rowOff>
    </xdr:from>
    <xdr:to>
      <xdr:col>55</xdr:col>
      <xdr:colOff>50800</xdr:colOff>
      <xdr:row>95</xdr:row>
      <xdr:rowOff>15818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2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108545</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0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157806</xdr:rowOff>
    </xdr:from>
    <xdr:to>
      <xdr:col>50</xdr:col>
      <xdr:colOff>165100</xdr:colOff>
      <xdr:row>94</xdr:row>
      <xdr:rowOff>87956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1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104483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58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98861</xdr:rowOff>
    </xdr:from>
    <xdr:to>
      <xdr:col>46</xdr:col>
      <xdr:colOff>38100</xdr:colOff>
      <xdr:row>94</xdr:row>
      <xdr:rowOff>29011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0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45538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8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54169</xdr:rowOff>
    </xdr:from>
    <xdr:to>
      <xdr:col>41</xdr:col>
      <xdr:colOff>101600</xdr:colOff>
      <xdr:row>95</xdr:row>
      <xdr:rowOff>155769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3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1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111254</xdr:rowOff>
    </xdr:from>
    <xdr:to>
      <xdr:col>36</xdr:col>
      <xdr:colOff>165100</xdr:colOff>
      <xdr:row>97</xdr:row>
      <xdr:rowOff>41404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32531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125801</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640901"/>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138260</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3360"/>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75001</xdr:rowOff>
    </xdr:from>
    <xdr:to>
      <xdr:col>85</xdr:col>
      <xdr:colOff>177800</xdr:colOff>
      <xdr:row>39</xdr:row>
      <xdr:rowOff>5151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87460</xdr:rowOff>
    </xdr:from>
    <xdr:to>
      <xdr:col>67</xdr:col>
      <xdr:colOff>101600</xdr:colOff>
      <xdr:row>39</xdr:row>
      <xdr:rowOff>17610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8737</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57333" y="669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167932</xdr:rowOff>
    </xdr:from>
    <xdr:to>
      <xdr:col>85</xdr:col>
      <xdr:colOff>127000</xdr:colOff>
      <xdr:row>74</xdr:row>
      <xdr:rowOff>70500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683782"/>
          <a:ext cx="838200" cy="7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167932</xdr:rowOff>
    </xdr:from>
    <xdr:to>
      <xdr:col>81</xdr:col>
      <xdr:colOff>50800</xdr:colOff>
      <xdr:row>74</xdr:row>
      <xdr:rowOff>110782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68378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110782</xdr:rowOff>
    </xdr:from>
    <xdr:to>
      <xdr:col>76</xdr:col>
      <xdr:colOff>114300</xdr:colOff>
      <xdr:row>75</xdr:row>
      <xdr:rowOff>3209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798082"/>
          <a:ext cx="8890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169712</xdr:rowOff>
    </xdr:from>
    <xdr:to>
      <xdr:col>71</xdr:col>
      <xdr:colOff>177800</xdr:colOff>
      <xdr:row>75</xdr:row>
      <xdr:rowOff>3209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857012"/>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19700</xdr:rowOff>
    </xdr:from>
    <xdr:to>
      <xdr:col>85</xdr:col>
      <xdr:colOff>177800</xdr:colOff>
      <xdr:row>74</xdr:row>
      <xdr:rowOff>121300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7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42577</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55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117132</xdr:rowOff>
    </xdr:from>
    <xdr:to>
      <xdr:col>81</xdr:col>
      <xdr:colOff>101600</xdr:colOff>
      <xdr:row>74</xdr:row>
      <xdr:rowOff>47282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6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63809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40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59982</xdr:rowOff>
    </xdr:from>
    <xdr:to>
      <xdr:col>76</xdr:col>
      <xdr:colOff>165100</xdr:colOff>
      <xdr:row>74</xdr:row>
      <xdr:rowOff>161582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7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6659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52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123859</xdr:rowOff>
    </xdr:from>
    <xdr:to>
      <xdr:col>72</xdr:col>
      <xdr:colOff>38100</xdr:colOff>
      <xdr:row>75</xdr:row>
      <xdr:rowOff>54009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70536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58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118912</xdr:rowOff>
    </xdr:from>
    <xdr:to>
      <xdr:col>67</xdr:col>
      <xdr:colOff>101600</xdr:colOff>
      <xdr:row>75</xdr:row>
      <xdr:rowOff>49062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65589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5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80214</xdr:rowOff>
    </xdr:from>
    <xdr:to>
      <xdr:col>85</xdr:col>
      <xdr:colOff>127000</xdr:colOff>
      <xdr:row>99</xdr:row>
      <xdr:rowOff>5665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82314"/>
          <a:ext cx="838200" cy="9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80214</xdr:rowOff>
    </xdr:from>
    <xdr:to>
      <xdr:col>81</xdr:col>
      <xdr:colOff>50800</xdr:colOff>
      <xdr:row>98</xdr:row>
      <xdr:rowOff>163779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82314"/>
          <a:ext cx="889000" cy="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163779</xdr:rowOff>
    </xdr:from>
    <xdr:to>
      <xdr:col>76</xdr:col>
      <xdr:colOff>114300</xdr:colOff>
      <xdr:row>99</xdr:row>
      <xdr:rowOff>33198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65879"/>
          <a:ext cx="889000" cy="4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31890</xdr:rowOff>
    </xdr:from>
    <xdr:to>
      <xdr:col>71</xdr:col>
      <xdr:colOff>177800</xdr:colOff>
      <xdr:row>99</xdr:row>
      <xdr:rowOff>33198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7005440"/>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126315</xdr:rowOff>
    </xdr:from>
    <xdr:to>
      <xdr:col>85</xdr:col>
      <xdr:colOff>177800</xdr:colOff>
      <xdr:row>99</xdr:row>
      <xdr:rowOff>56465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9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41242</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4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29414</xdr:rowOff>
    </xdr:from>
    <xdr:to>
      <xdr:col>81</xdr:col>
      <xdr:colOff>101600</xdr:colOff>
      <xdr:row>98</xdr:row>
      <xdr:rowOff>131014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122141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92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112979</xdr:rowOff>
    </xdr:from>
    <xdr:to>
      <xdr:col>76</xdr:col>
      <xdr:colOff>165100</xdr:colOff>
      <xdr:row>99</xdr:row>
      <xdr:rowOff>43129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34256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700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153848</xdr:rowOff>
    </xdr:from>
    <xdr:to>
      <xdr:col>72</xdr:col>
      <xdr:colOff>38100</xdr:colOff>
      <xdr:row>99</xdr:row>
      <xdr:rowOff>83998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75125</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514017" y="1704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152540</xdr:rowOff>
    </xdr:from>
    <xdr:to>
      <xdr:col>67</xdr:col>
      <xdr:colOff>101600</xdr:colOff>
      <xdr:row>99</xdr:row>
      <xdr:rowOff>82690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73817</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625017" y="1704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82733</xdr:rowOff>
    </xdr:from>
    <xdr:to>
      <xdr:col>116</xdr:col>
      <xdr:colOff>63500</xdr:colOff>
      <xdr:row>36</xdr:row>
      <xdr:rowOff>115240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083483"/>
          <a:ext cx="838200" cy="20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82733</xdr:rowOff>
    </xdr:from>
    <xdr:to>
      <xdr:col>111</xdr:col>
      <xdr:colOff>177800</xdr:colOff>
      <xdr:row>35</xdr:row>
      <xdr:rowOff>134991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083483"/>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134991</xdr:rowOff>
    </xdr:from>
    <xdr:to>
      <xdr:col>107</xdr:col>
      <xdr:colOff>50800</xdr:colOff>
      <xdr:row>36</xdr:row>
      <xdr:rowOff>27640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135741"/>
          <a:ext cx="889000" cy="6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17170</xdr:rowOff>
    </xdr:from>
    <xdr:to>
      <xdr:col>102</xdr:col>
      <xdr:colOff>114300</xdr:colOff>
      <xdr:row>36</xdr:row>
      <xdr:rowOff>27640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189370"/>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64440</xdr:rowOff>
    </xdr:from>
    <xdr:to>
      <xdr:col>116</xdr:col>
      <xdr:colOff>114300</xdr:colOff>
      <xdr:row>36</xdr:row>
      <xdr:rowOff>166040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2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87317</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0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31933</xdr:rowOff>
    </xdr:from>
    <xdr:to>
      <xdr:col>112</xdr:col>
      <xdr:colOff>38100</xdr:colOff>
      <xdr:row>35</xdr:row>
      <xdr:rowOff>133533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0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150060</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580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84191</xdr:rowOff>
    </xdr:from>
    <xdr:to>
      <xdr:col>107</xdr:col>
      <xdr:colOff>101600</xdr:colOff>
      <xdr:row>36</xdr:row>
      <xdr:rowOff>14341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0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30868</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67111" y="586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148290</xdr:rowOff>
    </xdr:from>
    <xdr:to>
      <xdr:col>102</xdr:col>
      <xdr:colOff>165100</xdr:colOff>
      <xdr:row>36</xdr:row>
      <xdr:rowOff>78440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1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94967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5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137820</xdr:rowOff>
    </xdr:from>
    <xdr:to>
      <xdr:col>98</xdr:col>
      <xdr:colOff>38100</xdr:colOff>
      <xdr:row>36</xdr:row>
      <xdr:rowOff>67970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84497</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389111" y="59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108001</xdr:rowOff>
    </xdr:from>
    <xdr:to>
      <xdr:col>116</xdr:col>
      <xdr:colOff>63500</xdr:colOff>
      <xdr:row>59</xdr:row>
      <xdr:rowOff>42278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880651"/>
          <a:ext cx="8382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108001</xdr:rowOff>
    </xdr:from>
    <xdr:to>
      <xdr:col>111</xdr:col>
      <xdr:colOff>177800</xdr:colOff>
      <xdr:row>59</xdr:row>
      <xdr:rowOff>11341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880651"/>
          <a:ext cx="889000" cy="2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11341</xdr:rowOff>
    </xdr:from>
    <xdr:to>
      <xdr:col>107</xdr:col>
      <xdr:colOff>50800</xdr:colOff>
      <xdr:row>59</xdr:row>
      <xdr:rowOff>41440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2689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37935</xdr:rowOff>
    </xdr:from>
    <xdr:to>
      <xdr:col>102</xdr:col>
      <xdr:colOff>114300</xdr:colOff>
      <xdr:row>59</xdr:row>
      <xdr:rowOff>41440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348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162928</xdr:rowOff>
    </xdr:from>
    <xdr:to>
      <xdr:col>116</xdr:col>
      <xdr:colOff>114300</xdr:colOff>
      <xdr:row>59</xdr:row>
      <xdr:rowOff>93078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77855</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1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57201</xdr:rowOff>
    </xdr:from>
    <xdr:to>
      <xdr:col>112</xdr:col>
      <xdr:colOff>38100</xdr:colOff>
      <xdr:row>57</xdr:row>
      <xdr:rowOff>158801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3878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60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131991</xdr:rowOff>
    </xdr:from>
    <xdr:to>
      <xdr:col>107</xdr:col>
      <xdr:colOff>101600</xdr:colOff>
      <xdr:row>59</xdr:row>
      <xdr:rowOff>62141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53268</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6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162090</xdr:rowOff>
    </xdr:from>
    <xdr:to>
      <xdr:col>102</xdr:col>
      <xdr:colOff>165100</xdr:colOff>
      <xdr:row>59</xdr:row>
      <xdr:rowOff>92240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83367</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198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158585</xdr:rowOff>
    </xdr:from>
    <xdr:to>
      <xdr:col>98</xdr:col>
      <xdr:colOff>38100</xdr:colOff>
      <xdr:row>59</xdr:row>
      <xdr:rowOff>88735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79862</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85751</xdr:rowOff>
    </xdr:from>
    <xdr:to>
      <xdr:col>116</xdr:col>
      <xdr:colOff>63500</xdr:colOff>
      <xdr:row>75</xdr:row>
      <xdr:rowOff>112679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44501"/>
          <a:ext cx="8382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112679</xdr:rowOff>
    </xdr:from>
    <xdr:to>
      <xdr:col>111</xdr:col>
      <xdr:colOff>177800</xdr:colOff>
      <xdr:row>75</xdr:row>
      <xdr:rowOff>148044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71429"/>
          <a:ext cx="889000" cy="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148044</xdr:rowOff>
    </xdr:from>
    <xdr:to>
      <xdr:col>107</xdr:col>
      <xdr:colOff>50800</xdr:colOff>
      <xdr:row>75</xdr:row>
      <xdr:rowOff>156274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00679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156274</xdr:rowOff>
    </xdr:from>
    <xdr:to>
      <xdr:col>102</xdr:col>
      <xdr:colOff>114300</xdr:colOff>
      <xdr:row>76</xdr:row>
      <xdr:rowOff>871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15024"/>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34951</xdr:rowOff>
    </xdr:from>
    <xdr:to>
      <xdr:col>116</xdr:col>
      <xdr:colOff>114300</xdr:colOff>
      <xdr:row>75</xdr:row>
      <xdr:rowOff>136551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57828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4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61879</xdr:rowOff>
    </xdr:from>
    <xdr:to>
      <xdr:col>112</xdr:col>
      <xdr:colOff>38100</xdr:colOff>
      <xdr:row>75</xdr:row>
      <xdr:rowOff>163478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20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8556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97244</xdr:rowOff>
    </xdr:from>
    <xdr:to>
      <xdr:col>107</xdr:col>
      <xdr:colOff>101600</xdr:colOff>
      <xdr:row>76</xdr:row>
      <xdr:rowOff>27394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43921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7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105473</xdr:rowOff>
    </xdr:from>
    <xdr:to>
      <xdr:col>102</xdr:col>
      <xdr:colOff>165100</xdr:colOff>
      <xdr:row>76</xdr:row>
      <xdr:rowOff>35623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52150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7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121521</xdr:rowOff>
    </xdr:from>
    <xdr:to>
      <xdr:col>98</xdr:col>
      <xdr:colOff>38100</xdr:colOff>
      <xdr:row>76</xdr:row>
      <xdr:rowOff>51671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42798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7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歳出決算額総額は、住民一人当たり</a:t>
          </a:r>
          <a:r>
            <a:rPr kumimoji="1" lang="en-US" altLang="ja-JP" sz="1300">
              <a:latin typeface="ＭＳ Ｐゴシック" panose="020B0600070205080204" pitchFamily="50" charset="-128"/>
              <a:ea typeface="ＭＳ Ｐゴシック" panose="020B0600070205080204" pitchFamily="50" charset="-128"/>
            </a:rPr>
            <a:t>536,480</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42,973</a:t>
          </a:r>
          <a:r>
            <a:rPr kumimoji="1" lang="ja-JP" altLang="en-US" sz="1300">
              <a:latin typeface="ＭＳ Ｐゴシック" panose="020B0600070205080204" pitchFamily="50" charset="-128"/>
              <a:ea typeface="ＭＳ Ｐゴシック" panose="020B0600070205080204" pitchFamily="50" charset="-128"/>
            </a:rPr>
            <a:t>円の減となっている。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主な構成項目である人件費は、人事院勧告による基本給の引き上げや委員等報酬額の見直し、職員の退職者増等に伴う増などにより、住民一人当たり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81,202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円の増となっている。物件費では、原油価格の高騰に伴い光熱水費が増加したものの、新型コロナウイルスワクチン接種にかかる委託料の減などにより全体としては減少し、住民一人当たり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86,198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円の減となった。扶助費では、子育て世帯臨時特別給付金給付事業費の減などにより、住民一人当たり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115,736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円の減となった。補助費等では、臨時特別給付金給付事業費の減などにより、住民一人当たり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円の減となった。普通建設事業では、住民一人当たり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71,450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円の減となっている。これは環境美化センター整備費、一般道路新設改良費の減などが主な要因である。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63,486
62,232
305.87
35,399,425
34,059,021
1,157,488
18,117,884
38,728,958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149758</xdr:rowOff>
    </xdr:from>
    <xdr:to>
      <xdr:col>24</xdr:col>
      <xdr:colOff>63500</xdr:colOff>
      <xdr:row>33</xdr:row>
      <xdr:rowOff>115925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36158"/>
          <a:ext cx="8382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115925</xdr:rowOff>
    </xdr:from>
    <xdr:to>
      <xdr:col>19</xdr:col>
      <xdr:colOff>177800</xdr:colOff>
      <xdr:row>33</xdr:row>
      <xdr:rowOff>127356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7377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47803</xdr:rowOff>
    </xdr:from>
    <xdr:to>
      <xdr:col>15</xdr:col>
      <xdr:colOff>50800</xdr:colOff>
      <xdr:row>33</xdr:row>
      <xdr:rowOff>127356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05653"/>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47803</xdr:rowOff>
    </xdr:from>
    <xdr:to>
      <xdr:col>10</xdr:col>
      <xdr:colOff>114300</xdr:colOff>
      <xdr:row>34</xdr:row>
      <xdr:rowOff>51003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05653"/>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98958</xdr:rowOff>
    </xdr:from>
    <xdr:to>
      <xdr:col>24</xdr:col>
      <xdr:colOff>114300</xdr:colOff>
      <xdr:row>33</xdr:row>
      <xdr:rowOff>29108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121835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65125</xdr:rowOff>
    </xdr:from>
    <xdr:to>
      <xdr:col>20</xdr:col>
      <xdr:colOff>38100</xdr:colOff>
      <xdr:row>33</xdr:row>
      <xdr:rowOff>166725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11802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9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76556</xdr:rowOff>
    </xdr:from>
    <xdr:to>
      <xdr:col>15</xdr:col>
      <xdr:colOff>101600</xdr:colOff>
      <xdr:row>34</xdr:row>
      <xdr:rowOff>6706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23233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0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168453</xdr:rowOff>
    </xdr:from>
    <xdr:to>
      <xdr:col>10</xdr:col>
      <xdr:colOff>165100</xdr:colOff>
      <xdr:row>33</xdr:row>
      <xdr:rowOff>98603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115130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203</xdr:rowOff>
    </xdr:from>
    <xdr:to>
      <xdr:col>6</xdr:col>
      <xdr:colOff>38100</xdr:colOff>
      <xdr:row>34</xdr:row>
      <xdr:rowOff>101803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118330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101121</xdr:rowOff>
    </xdr:from>
    <xdr:to>
      <xdr:col>24</xdr:col>
      <xdr:colOff>63500</xdr:colOff>
      <xdr:row>58</xdr:row>
      <xdr:rowOff>8331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73771"/>
          <a:ext cx="838200" cy="7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1528</xdr:rowOff>
    </xdr:from>
    <xdr:to>
      <xdr:col>19</xdr:col>
      <xdr:colOff>177800</xdr:colOff>
      <xdr:row>57</xdr:row>
      <xdr:rowOff>101121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16928"/>
          <a:ext cx="889000" cy="95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1528</xdr:rowOff>
    </xdr:from>
    <xdr:to>
      <xdr:col>15</xdr:col>
      <xdr:colOff>50800</xdr:colOff>
      <xdr:row>58</xdr:row>
      <xdr:rowOff>94154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16928"/>
          <a:ext cx="889000" cy="11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79556</xdr:rowOff>
    </xdr:from>
    <xdr:to>
      <xdr:col>10</xdr:col>
      <xdr:colOff>114300</xdr:colOff>
      <xdr:row>58</xdr:row>
      <xdr:rowOff>94154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23656"/>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128981</xdr:rowOff>
    </xdr:from>
    <xdr:to>
      <xdr:col>24</xdr:col>
      <xdr:colOff>114300</xdr:colOff>
      <xdr:row>58</xdr:row>
      <xdr:rowOff>59131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107408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50321</xdr:rowOff>
    </xdr:from>
    <xdr:to>
      <xdr:col>20</xdr:col>
      <xdr:colOff>38100</xdr:colOff>
      <xdr:row>57</xdr:row>
      <xdr:rowOff>151921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2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143048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1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122178</xdr:rowOff>
    </xdr:from>
    <xdr:to>
      <xdr:col>15</xdr:col>
      <xdr:colOff>101600</xdr:colOff>
      <xdr:row>52</xdr:row>
      <xdr:rowOff>52328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6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43455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43354</xdr:rowOff>
    </xdr:from>
    <xdr:to>
      <xdr:col>10</xdr:col>
      <xdr:colOff>165100</xdr:colOff>
      <xdr:row>58</xdr:row>
      <xdr:rowOff>144954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136081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28756</xdr:rowOff>
    </xdr:from>
    <xdr:to>
      <xdr:col>6</xdr:col>
      <xdr:colOff>38100</xdr:colOff>
      <xdr:row>58</xdr:row>
      <xdr:rowOff>130356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7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121483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22975</xdr:rowOff>
    </xdr:from>
    <xdr:to>
      <xdr:col>24</xdr:col>
      <xdr:colOff>63500</xdr:colOff>
      <xdr:row>73</xdr:row>
      <xdr:rowOff>165036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538825"/>
          <a:ext cx="838200" cy="1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22975</xdr:rowOff>
    </xdr:from>
    <xdr:to>
      <xdr:col>19</xdr:col>
      <xdr:colOff>177800</xdr:colOff>
      <xdr:row>74</xdr:row>
      <xdr:rowOff>89751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538825"/>
          <a:ext cx="889000" cy="2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89751</xdr:rowOff>
    </xdr:from>
    <xdr:to>
      <xdr:col>15</xdr:col>
      <xdr:colOff>50800</xdr:colOff>
      <xdr:row>75</xdr:row>
      <xdr:rowOff>68021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77051"/>
          <a:ext cx="889000" cy="1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68021</xdr:rowOff>
    </xdr:from>
    <xdr:to>
      <xdr:col>10</xdr:col>
      <xdr:colOff>114300</xdr:colOff>
      <xdr:row>75</xdr:row>
      <xdr:rowOff>86398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26771"/>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114236</xdr:rowOff>
    </xdr:from>
    <xdr:to>
      <xdr:col>24</xdr:col>
      <xdr:colOff>114300</xdr:colOff>
      <xdr:row>74</xdr:row>
      <xdr:rowOff>44386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137113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8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143625</xdr:rowOff>
    </xdr:from>
    <xdr:to>
      <xdr:col>20</xdr:col>
      <xdr:colOff>38100</xdr:colOff>
      <xdr:row>73</xdr:row>
      <xdr:rowOff>73775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4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90302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26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38951</xdr:rowOff>
    </xdr:from>
    <xdr:to>
      <xdr:col>15</xdr:col>
      <xdr:colOff>101600</xdr:colOff>
      <xdr:row>74</xdr:row>
      <xdr:rowOff>140551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157078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0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17221</xdr:rowOff>
    </xdr:from>
    <xdr:to>
      <xdr:col>10</xdr:col>
      <xdr:colOff>165100</xdr:colOff>
      <xdr:row>75</xdr:row>
      <xdr:rowOff>118821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135348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5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35598</xdr:rowOff>
    </xdr:from>
    <xdr:to>
      <xdr:col>6</xdr:col>
      <xdr:colOff>38100</xdr:colOff>
      <xdr:row>75</xdr:row>
      <xdr:rowOff>137198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153725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6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167703</xdr:rowOff>
    </xdr:from>
    <xdr:to>
      <xdr:col>24</xdr:col>
      <xdr:colOff>63500</xdr:colOff>
      <xdr:row>95</xdr:row>
      <xdr:rowOff>81407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769653"/>
          <a:ext cx="838200" cy="59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167703</xdr:rowOff>
    </xdr:from>
    <xdr:to>
      <xdr:col>19</xdr:col>
      <xdr:colOff>177800</xdr:colOff>
      <xdr:row>92</xdr:row>
      <xdr:rowOff>54871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769653"/>
          <a:ext cx="889000" cy="5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54871</xdr:rowOff>
    </xdr:from>
    <xdr:to>
      <xdr:col>15</xdr:col>
      <xdr:colOff>50800</xdr:colOff>
      <xdr:row>95</xdr:row>
      <xdr:rowOff>131299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5828271"/>
          <a:ext cx="889000" cy="59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131299</xdr:rowOff>
    </xdr:from>
    <xdr:to>
      <xdr:col>10</xdr:col>
      <xdr:colOff>114300</xdr:colOff>
      <xdr:row>96</xdr:row>
      <xdr:rowOff>63157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19049"/>
          <a:ext cx="889000" cy="10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30607</xdr:rowOff>
    </xdr:from>
    <xdr:to>
      <xdr:col>24</xdr:col>
      <xdr:colOff>114300</xdr:colOff>
      <xdr:row>95</xdr:row>
      <xdr:rowOff>132207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53484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6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116903</xdr:rowOff>
    </xdr:from>
    <xdr:to>
      <xdr:col>20</xdr:col>
      <xdr:colOff>38100</xdr:colOff>
      <xdr:row>92</xdr:row>
      <xdr:rowOff>47053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7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63580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4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4071</xdr:rowOff>
    </xdr:from>
    <xdr:to>
      <xdr:col>15</xdr:col>
      <xdr:colOff>101600</xdr:colOff>
      <xdr:row>92</xdr:row>
      <xdr:rowOff>105671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7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122198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5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80499</xdr:rowOff>
    </xdr:from>
    <xdr:to>
      <xdr:col>10</xdr:col>
      <xdr:colOff>165100</xdr:colOff>
      <xdr:row>96</xdr:row>
      <xdr:rowOff>10649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27176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12357</xdr:rowOff>
    </xdr:from>
    <xdr:to>
      <xdr:col>6</xdr:col>
      <xdr:colOff>38100</xdr:colOff>
      <xdr:row>96</xdr:row>
      <xdr:rowOff>113957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130484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37744</xdr:rowOff>
    </xdr:from>
    <xdr:to>
      <xdr:col>55</xdr:col>
      <xdr:colOff>0</xdr:colOff>
      <xdr:row>39</xdr:row>
      <xdr:rowOff>38659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2429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38659</xdr:rowOff>
    </xdr:from>
    <xdr:to>
      <xdr:col>50</xdr:col>
      <xdr:colOff>114300</xdr:colOff>
      <xdr:row>39</xdr:row>
      <xdr:rowOff>39725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5209"/>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39039</xdr:rowOff>
    </xdr:from>
    <xdr:to>
      <xdr:col>45</xdr:col>
      <xdr:colOff>177800</xdr:colOff>
      <xdr:row>39</xdr:row>
      <xdr:rowOff>39725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558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36602</xdr:rowOff>
    </xdr:from>
    <xdr:to>
      <xdr:col>41</xdr:col>
      <xdr:colOff>50800</xdr:colOff>
      <xdr:row>39</xdr:row>
      <xdr:rowOff>39039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3152"/>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158394</xdr:rowOff>
    </xdr:from>
    <xdr:to>
      <xdr:col>55</xdr:col>
      <xdr:colOff>50800</xdr:colOff>
      <xdr:row>39</xdr:row>
      <xdr:rowOff>88544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73321</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8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159309</xdr:rowOff>
    </xdr:from>
    <xdr:to>
      <xdr:col>50</xdr:col>
      <xdr:colOff>165100</xdr:colOff>
      <xdr:row>39</xdr:row>
      <xdr:rowOff>89459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80586</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7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160375</xdr:rowOff>
    </xdr:from>
    <xdr:to>
      <xdr:col>46</xdr:col>
      <xdr:colOff>38100</xdr:colOff>
      <xdr:row>39</xdr:row>
      <xdr:rowOff>90525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81652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8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159689</xdr:rowOff>
    </xdr:from>
    <xdr:to>
      <xdr:col>41</xdr:col>
      <xdr:colOff>101600</xdr:colOff>
      <xdr:row>39</xdr:row>
      <xdr:rowOff>89839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80966</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157252</xdr:rowOff>
    </xdr:from>
    <xdr:to>
      <xdr:col>36</xdr:col>
      <xdr:colOff>165100</xdr:colOff>
      <xdr:row>39</xdr:row>
      <xdr:rowOff>87402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78529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147146</xdr:rowOff>
    </xdr:from>
    <xdr:to>
      <xdr:col>55</xdr:col>
      <xdr:colOff>0</xdr:colOff>
      <xdr:row>58</xdr:row>
      <xdr:rowOff>154167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91246"/>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66140</xdr:rowOff>
    </xdr:from>
    <xdr:to>
      <xdr:col>50</xdr:col>
      <xdr:colOff>114300</xdr:colOff>
      <xdr:row>58</xdr:row>
      <xdr:rowOff>154167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10240"/>
          <a:ext cx="889000" cy="8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66140</xdr:rowOff>
    </xdr:from>
    <xdr:to>
      <xdr:col>45</xdr:col>
      <xdr:colOff>177800</xdr:colOff>
      <xdr:row>58</xdr:row>
      <xdr:rowOff>147227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10240"/>
          <a:ext cx="889000" cy="8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142672</xdr:rowOff>
    </xdr:from>
    <xdr:to>
      <xdr:col>41</xdr:col>
      <xdr:colOff>50800</xdr:colOff>
      <xdr:row>58</xdr:row>
      <xdr:rowOff>147227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86772"/>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96346</xdr:rowOff>
    </xdr:from>
    <xdr:to>
      <xdr:col>55</xdr:col>
      <xdr:colOff>50800</xdr:colOff>
      <xdr:row>59</xdr:row>
      <xdr:rowOff>26496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11273</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5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103367</xdr:rowOff>
    </xdr:from>
    <xdr:to>
      <xdr:col>50</xdr:col>
      <xdr:colOff>165100</xdr:colOff>
      <xdr:row>59</xdr:row>
      <xdr:rowOff>33517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24644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4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15340</xdr:rowOff>
    </xdr:from>
    <xdr:to>
      <xdr:col>46</xdr:col>
      <xdr:colOff>38100</xdr:colOff>
      <xdr:row>58</xdr:row>
      <xdr:rowOff>116940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108067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5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96427</xdr:rowOff>
    </xdr:from>
    <xdr:to>
      <xdr:col>41</xdr:col>
      <xdr:colOff>101600</xdr:colOff>
      <xdr:row>59</xdr:row>
      <xdr:rowOff>26577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17704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3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91872</xdr:rowOff>
    </xdr:from>
    <xdr:to>
      <xdr:col>36</xdr:col>
      <xdr:colOff>165100</xdr:colOff>
      <xdr:row>59</xdr:row>
      <xdr:rowOff>22022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13149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2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52489</xdr:rowOff>
    </xdr:from>
    <xdr:to>
      <xdr:col>55</xdr:col>
      <xdr:colOff>0</xdr:colOff>
      <xdr:row>76</xdr:row>
      <xdr:rowOff>51536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911239"/>
          <a:ext cx="838200" cy="17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52489</xdr:rowOff>
    </xdr:from>
    <xdr:to>
      <xdr:col>50</xdr:col>
      <xdr:colOff>114300</xdr:colOff>
      <xdr:row>76</xdr:row>
      <xdr:rowOff>2921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911239"/>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2921</xdr:rowOff>
    </xdr:from>
    <xdr:to>
      <xdr:col>45</xdr:col>
      <xdr:colOff>177800</xdr:colOff>
      <xdr:row>77</xdr:row>
      <xdr:rowOff>121565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033121"/>
          <a:ext cx="889000" cy="29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104533</xdr:rowOff>
    </xdr:from>
    <xdr:to>
      <xdr:col>41</xdr:col>
      <xdr:colOff>50800</xdr:colOff>
      <xdr:row>77</xdr:row>
      <xdr:rowOff>121565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06183"/>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736</xdr:rowOff>
    </xdr:from>
    <xdr:to>
      <xdr:col>55</xdr:col>
      <xdr:colOff>50800</xdr:colOff>
      <xdr:row>76</xdr:row>
      <xdr:rowOff>102336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23613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1689</xdr:rowOff>
    </xdr:from>
    <xdr:to>
      <xdr:col>50</xdr:col>
      <xdr:colOff>165100</xdr:colOff>
      <xdr:row>75</xdr:row>
      <xdr:rowOff>103289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8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119816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6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123571</xdr:rowOff>
    </xdr:from>
    <xdr:to>
      <xdr:col>46</xdr:col>
      <xdr:colOff>38100</xdr:colOff>
      <xdr:row>76</xdr:row>
      <xdr:rowOff>53721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70248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75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70765</xdr:rowOff>
    </xdr:from>
    <xdr:to>
      <xdr:col>41</xdr:col>
      <xdr:colOff>101600</xdr:colOff>
      <xdr:row>78</xdr:row>
      <xdr:rowOff>915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17442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4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53733</xdr:rowOff>
    </xdr:from>
    <xdr:to>
      <xdr:col>36</xdr:col>
      <xdr:colOff>165100</xdr:colOff>
      <xdr:row>77</xdr:row>
      <xdr:rowOff>155333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41897</xdr:rowOff>
    </xdr:from>
    <xdr:to>
      <xdr:col>55</xdr:col>
      <xdr:colOff>0</xdr:colOff>
      <xdr:row>95</xdr:row>
      <xdr:rowOff>53175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158197"/>
          <a:ext cx="838200" cy="18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23019</xdr:rowOff>
    </xdr:from>
    <xdr:to>
      <xdr:col>50</xdr:col>
      <xdr:colOff>114300</xdr:colOff>
      <xdr:row>95</xdr:row>
      <xdr:rowOff>53175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310769"/>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23019</xdr:rowOff>
    </xdr:from>
    <xdr:to>
      <xdr:col>45</xdr:col>
      <xdr:colOff>177800</xdr:colOff>
      <xdr:row>95</xdr:row>
      <xdr:rowOff>125585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310769"/>
          <a:ext cx="889000" cy="10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125585</xdr:rowOff>
    </xdr:from>
    <xdr:to>
      <xdr:col>41</xdr:col>
      <xdr:colOff>50800</xdr:colOff>
      <xdr:row>96</xdr:row>
      <xdr:rowOff>68357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13335"/>
          <a:ext cx="889000" cy="1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162547</xdr:rowOff>
    </xdr:from>
    <xdr:to>
      <xdr:col>55</xdr:col>
      <xdr:colOff>50800</xdr:colOff>
      <xdr:row>94</xdr:row>
      <xdr:rowOff>92697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1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13974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9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2375</xdr:rowOff>
    </xdr:from>
    <xdr:to>
      <xdr:col>50</xdr:col>
      <xdr:colOff>165100</xdr:colOff>
      <xdr:row>95</xdr:row>
      <xdr:rowOff>103975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2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120502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0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143669</xdr:rowOff>
    </xdr:from>
    <xdr:to>
      <xdr:col>46</xdr:col>
      <xdr:colOff>38100</xdr:colOff>
      <xdr:row>95</xdr:row>
      <xdr:rowOff>73819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2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90346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0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74785</xdr:rowOff>
    </xdr:from>
    <xdr:to>
      <xdr:col>41</xdr:col>
      <xdr:colOff>101600</xdr:colOff>
      <xdr:row>96</xdr:row>
      <xdr:rowOff>4935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21462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13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17557</xdr:rowOff>
    </xdr:from>
    <xdr:to>
      <xdr:col>36</xdr:col>
      <xdr:colOff>165100</xdr:colOff>
      <xdr:row>96</xdr:row>
      <xdr:rowOff>119157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135684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2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94723</xdr:rowOff>
    </xdr:from>
    <xdr:to>
      <xdr:col>85</xdr:col>
      <xdr:colOff>127000</xdr:colOff>
      <xdr:row>34</xdr:row>
      <xdr:rowOff>73406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752573"/>
          <a:ext cx="838200" cy="15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94723</xdr:rowOff>
    </xdr:from>
    <xdr:to>
      <xdr:col>81</xdr:col>
      <xdr:colOff>50800</xdr:colOff>
      <xdr:row>34</xdr:row>
      <xdr:rowOff>56947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752573"/>
          <a:ext cx="889000" cy="1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56947</xdr:rowOff>
    </xdr:from>
    <xdr:to>
      <xdr:col>76</xdr:col>
      <xdr:colOff>114300</xdr:colOff>
      <xdr:row>35</xdr:row>
      <xdr:rowOff>20999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886247"/>
          <a:ext cx="889000" cy="1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160960</xdr:rowOff>
    </xdr:from>
    <xdr:to>
      <xdr:col>71</xdr:col>
      <xdr:colOff>177800</xdr:colOff>
      <xdr:row>35</xdr:row>
      <xdr:rowOff>20999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990260"/>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22606</xdr:rowOff>
    </xdr:from>
    <xdr:to>
      <xdr:col>85</xdr:col>
      <xdr:colOff>177800</xdr:colOff>
      <xdr:row>34</xdr:row>
      <xdr:rowOff>124206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8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45483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70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43923</xdr:rowOff>
    </xdr:from>
    <xdr:to>
      <xdr:col>81</xdr:col>
      <xdr:colOff>101600</xdr:colOff>
      <xdr:row>33</xdr:row>
      <xdr:rowOff>145523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7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162050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4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6147</xdr:rowOff>
    </xdr:from>
    <xdr:to>
      <xdr:col>76</xdr:col>
      <xdr:colOff>165100</xdr:colOff>
      <xdr:row>34</xdr:row>
      <xdr:rowOff>107747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8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124274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61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141649</xdr:rowOff>
    </xdr:from>
    <xdr:to>
      <xdr:col>72</xdr:col>
      <xdr:colOff>38100</xdr:colOff>
      <xdr:row>35</xdr:row>
      <xdr:rowOff>71799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9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88326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7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110160</xdr:rowOff>
    </xdr:from>
    <xdr:to>
      <xdr:col>67</xdr:col>
      <xdr:colOff>101600</xdr:colOff>
      <xdr:row>35</xdr:row>
      <xdr:rowOff>40310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56837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41643</xdr:rowOff>
    </xdr:from>
    <xdr:to>
      <xdr:col>85</xdr:col>
      <xdr:colOff>127000</xdr:colOff>
      <xdr:row>58</xdr:row>
      <xdr:rowOff>23558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14293"/>
          <a:ext cx="838200" cy="1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99720</xdr:rowOff>
    </xdr:from>
    <xdr:to>
      <xdr:col>81</xdr:col>
      <xdr:colOff>50800</xdr:colOff>
      <xdr:row>58</xdr:row>
      <xdr:rowOff>23558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72370"/>
          <a:ext cx="889000" cy="9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99720</xdr:rowOff>
    </xdr:from>
    <xdr:to>
      <xdr:col>76</xdr:col>
      <xdr:colOff>114300</xdr:colOff>
      <xdr:row>57</xdr:row>
      <xdr:rowOff>120803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72370"/>
          <a:ext cx="8890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120803</xdr:rowOff>
    </xdr:from>
    <xdr:to>
      <xdr:col>71</xdr:col>
      <xdr:colOff>177800</xdr:colOff>
      <xdr:row>58</xdr:row>
      <xdr:rowOff>55728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93453"/>
          <a:ext cx="889000" cy="1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162293</xdr:rowOff>
    </xdr:from>
    <xdr:to>
      <xdr:col>85</xdr:col>
      <xdr:colOff>177800</xdr:colOff>
      <xdr:row>57</xdr:row>
      <xdr:rowOff>92443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13720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1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144208</xdr:rowOff>
    </xdr:from>
    <xdr:to>
      <xdr:col>81</xdr:col>
      <xdr:colOff>101600</xdr:colOff>
      <xdr:row>58</xdr:row>
      <xdr:rowOff>74358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65485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48920</xdr:rowOff>
    </xdr:from>
    <xdr:to>
      <xdr:col>76</xdr:col>
      <xdr:colOff>165100</xdr:colOff>
      <xdr:row>57</xdr:row>
      <xdr:rowOff>150520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141647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1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70003</xdr:rowOff>
    </xdr:from>
    <xdr:to>
      <xdr:col>72</xdr:col>
      <xdr:colOff>38100</xdr:colOff>
      <xdr:row>58</xdr:row>
      <xdr:rowOff>153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162730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3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4928</xdr:rowOff>
    </xdr:from>
    <xdr:to>
      <xdr:col>67</xdr:col>
      <xdr:colOff>101600</xdr:colOff>
      <xdr:row>58</xdr:row>
      <xdr:rowOff>106528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97655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4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125802</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98902"/>
          <a:ext cx="8382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138260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1360"/>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75002</xdr:rowOff>
    </xdr:from>
    <xdr:to>
      <xdr:col>85</xdr:col>
      <xdr:colOff>177800</xdr:colOff>
      <xdr:row>79</xdr:row>
      <xdr:rowOff>5152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10315</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87460</xdr:rowOff>
    </xdr:from>
    <xdr:to>
      <xdr:col>67</xdr:col>
      <xdr:colOff>101600</xdr:colOff>
      <xdr:row>79</xdr:row>
      <xdr:rowOff>17610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8737</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553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167932</xdr:rowOff>
    </xdr:from>
    <xdr:to>
      <xdr:col>85</xdr:col>
      <xdr:colOff>127000</xdr:colOff>
      <xdr:row>94</xdr:row>
      <xdr:rowOff>70500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112782"/>
          <a:ext cx="838200" cy="7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167932</xdr:rowOff>
    </xdr:from>
    <xdr:to>
      <xdr:col>81</xdr:col>
      <xdr:colOff>50800</xdr:colOff>
      <xdr:row>94</xdr:row>
      <xdr:rowOff>110782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11278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110782</xdr:rowOff>
    </xdr:from>
    <xdr:to>
      <xdr:col>76</xdr:col>
      <xdr:colOff>114300</xdr:colOff>
      <xdr:row>95</xdr:row>
      <xdr:rowOff>3209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27082"/>
          <a:ext cx="8890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169712</xdr:rowOff>
    </xdr:from>
    <xdr:to>
      <xdr:col>71</xdr:col>
      <xdr:colOff>177800</xdr:colOff>
      <xdr:row>95</xdr:row>
      <xdr:rowOff>3209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86012"/>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19700</xdr:rowOff>
    </xdr:from>
    <xdr:to>
      <xdr:col>85</xdr:col>
      <xdr:colOff>177800</xdr:colOff>
      <xdr:row>94</xdr:row>
      <xdr:rowOff>121300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13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42577</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9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117132</xdr:rowOff>
    </xdr:from>
    <xdr:to>
      <xdr:col>81</xdr:col>
      <xdr:colOff>101600</xdr:colOff>
      <xdr:row>94</xdr:row>
      <xdr:rowOff>47282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0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63809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83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59982</xdr:rowOff>
    </xdr:from>
    <xdr:to>
      <xdr:col>76</xdr:col>
      <xdr:colOff>165100</xdr:colOff>
      <xdr:row>94</xdr:row>
      <xdr:rowOff>161582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6659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9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123859</xdr:rowOff>
    </xdr:from>
    <xdr:to>
      <xdr:col>72</xdr:col>
      <xdr:colOff>38100</xdr:colOff>
      <xdr:row>95</xdr:row>
      <xdr:rowOff>54009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70536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118912</xdr:rowOff>
    </xdr:from>
    <xdr:to>
      <xdr:col>67</xdr:col>
      <xdr:colOff>101600</xdr:colOff>
      <xdr:row>95</xdr:row>
      <xdr:rowOff>49062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65589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1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民生費では、子育て世帯臨時特別給付金給付事業費の減などにより、住民一人当たり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191,505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円の減となっている。衛生費では、環境美化センター整備費の減などにより、住民一人当たり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54,060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31,470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円の減となっている。商工費では、観光振興推進事業費の減などにより、住民一人当たり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26,628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円の減となっている。土木費では、加賀温泉駅周辺施設整備事業費、橋梁長寿命化対策費の増などにより、住民一人当たり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円の増となっている。教育費では、校舎等整備費、加賀市美術館整備事業費の増などにより、住民一人当たり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57,221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円の増となっている。公債費では、平成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年度に起債した臨時財政対策債等の元金償還が開始されるが、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年度に起債したほっと石川観光プラン推進ファンド出資分の一括償還が前年度に終了したため、住民一人当たり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54,238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歳入面では、市税において、景気回復・中小企業者のコロナ減免措置の終了等の影響により見込みを上回る収入額となっていること、また繰入金では、年度間の財源調整のため財政調整基金からの繰入を行ったこと、歳出面においては、入札差金の執行凍結、経常的な歳出削減の取り組みなどにより、実質収支は黒字を維持している。</a:t>
          </a:r>
        </a:p>
        <a:p>
          <a:r>
            <a:rPr kumimoji="1" lang="ja-JP" altLang="en-US" sz="1100">
              <a:solidFill>
                <a:sysClr val="windowText" lastClr="000000"/>
              </a:solidFill>
              <a:latin typeface="ＭＳ ゴシック" pitchFamily="49" charset="-128"/>
              <a:ea typeface="ＭＳ ゴシック" pitchFamily="49" charset="-128"/>
            </a:rPr>
            <a:t>　財政調整基金残高については、年度間の財政調整のため取り崩しを行ったが、実質収支額の一部の基金への積み立て額のほうが上回ったため、増加している。</a:t>
          </a:r>
        </a:p>
        <a:p>
          <a:r>
            <a:rPr kumimoji="1" lang="ja-JP" altLang="en-US" sz="1100">
              <a:solidFill>
                <a:sysClr val="windowText" lastClr="000000"/>
              </a:solidFill>
              <a:latin typeface="ＭＳ ゴシック" pitchFamily="49" charset="-128"/>
              <a:ea typeface="ＭＳ ゴシック" pitchFamily="49" charset="-128"/>
            </a:rPr>
            <a:t>　今後とも、将来の財政需要に備えた財政運営に努める。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黒字額は、主に一般会計、介護保険特別会計の実質黒字額、病院事業会計、水道事業会計、下水道事業会計の資金剰余額で構成している。</a:t>
          </a:r>
        </a:p>
        <a:p>
          <a:r>
            <a:rPr kumimoji="1" lang="ja-JP" altLang="en-US" sz="1400">
              <a:latin typeface="ＭＳ ゴシック" pitchFamily="49" charset="-128"/>
              <a:ea typeface="ＭＳ ゴシック" pitchFamily="49" charset="-128"/>
            </a:rPr>
            <a:t>　一般会計については、市税において、景気回復・中小企業者のコロナ減免措置の終了等の影響により見込みを上回る収入額となっていること、また繰入金では、年度間の財源調整のため財政調整基金からの繰入を行ったこと、歳出面においては、入札差金の執行凍結、経常的な歳出削減の取り組みなどにより、実質収支は黒字を維持している。</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介護保険特別会計では、令和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年度歳入について、低所得者層への保険料軽減や被保険者数の減少等により、介護保険料収入は前年度より減少しているため、歳入全体では前年度比</a:t>
          </a:r>
          <a:r>
            <a:rPr kumimoji="1" lang="en-US" altLang="ja-JP" sz="1400">
              <a:solidFill>
                <a:sysClr val="windowText" lastClr="000000"/>
              </a:solidFill>
              <a:latin typeface="ＭＳ ゴシック" pitchFamily="49" charset="-128"/>
              <a:ea typeface="ＭＳ ゴシック" pitchFamily="49" charset="-128"/>
            </a:rPr>
            <a:t>0.6%</a:t>
          </a:r>
          <a:r>
            <a:rPr kumimoji="1" lang="ja-JP" altLang="en-US" sz="1400">
              <a:solidFill>
                <a:sysClr val="windowText" lastClr="000000"/>
              </a:solidFill>
              <a:latin typeface="ＭＳ ゴシック" pitchFamily="49" charset="-128"/>
              <a:ea typeface="ＭＳ ゴシック" pitchFamily="49" charset="-128"/>
            </a:rPr>
            <a:t>減となっているものの、歳出では保険給付費が減少し、歳出全体では前年度比</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減となった。これらのことから歳入が歳出を上回り、実質収支は黒字となっている。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病院事業会計、水道事業会計及び下水道事業会計では、現金及び預金等の流動資産が、未払い金等の流動負債を上回っているため、資金剰余額を計上している。</a:t>
          </a:r>
        </a:p>
        <a:p>
          <a:r>
            <a:rPr kumimoji="1" lang="ja-JP" altLang="en-US" sz="1400">
              <a:latin typeface="ＭＳ ゴシック" pitchFamily="49" charset="-128"/>
              <a:ea typeface="ＭＳ ゴシック" pitchFamily="49" charset="-128"/>
            </a:rPr>
            <a:t>　赤字額は、平成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年度以降、すべての会計で黒字、歳入歳出同額または資金不足無しとなっている。</a:t>
          </a:r>
        </a:p>
        <a:p>
          <a:r>
            <a:rPr kumimoji="1" lang="ja-JP" altLang="en-US" sz="1400">
              <a:latin typeface="ＭＳ ゴシック" pitchFamily="49" charset="-128"/>
              <a:ea typeface="ＭＳ ゴシック" pitchFamily="49" charset="-128"/>
            </a:rPr>
            <a:t>　今後も各会計の健全性を高め、全会計を通じてバランスの取れた財政運営に努める。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35399425</v>
      </c>
      <c r="BO4" s="449"/>
      <c r="BP4" s="449"/>
      <c r="BQ4" s="449"/>
      <c r="BR4" s="449"/>
      <c r="BS4" s="449"/>
      <c r="BT4" s="449"/>
      <c r="BU4" s="450"/>
      <c r="BV4" s="448">
        <v>38582530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6.4</v>
      </c>
      <c r="CU4" s="589"/>
      <c r="CV4" s="589"/>
      <c r="CW4" s="589"/>
      <c r="CX4" s="589"/>
      <c r="CY4" s="589"/>
      <c r="CZ4" s="589"/>
      <c r="DA4" s="590"/>
      <c r="DB4" s="588">
        <v>5.7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34059021</v>
      </c>
      <c r="BO5" s="420"/>
      <c r="BP5" s="420"/>
      <c r="BQ5" s="420"/>
      <c r="BR5" s="420"/>
      <c r="BS5" s="420"/>
      <c r="BT5" s="420"/>
      <c r="BU5" s="421"/>
      <c r="BV5" s="419">
        <v>37244953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93.4</v>
      </c>
      <c r="CU5" s="417"/>
      <c r="CV5" s="417"/>
      <c r="CW5" s="417"/>
      <c r="CX5" s="417"/>
      <c r="CY5" s="417"/>
      <c r="CZ5" s="417"/>
      <c r="DA5" s="418"/>
      <c r="DB5" s="416">
        <v>89.2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1340404</v>
      </c>
      <c r="BO6" s="420"/>
      <c r="BP6" s="420"/>
      <c r="BQ6" s="420"/>
      <c r="BR6" s="420"/>
      <c r="BS6" s="420"/>
      <c r="BT6" s="420"/>
      <c r="BU6" s="421"/>
      <c r="BV6" s="419">
        <v>1337577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95.2</v>
      </c>
      <c r="CU6" s="563"/>
      <c r="CV6" s="563"/>
      <c r="CW6" s="563"/>
      <c r="CX6" s="563"/>
      <c r="CY6" s="563"/>
      <c r="CZ6" s="563"/>
      <c r="DA6" s="564"/>
      <c r="DB6" s="562">
        <v>94.9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182916</v>
      </c>
      <c r="BO7" s="420"/>
      <c r="BP7" s="420"/>
      <c r="BQ7" s="420"/>
      <c r="BR7" s="420"/>
      <c r="BS7" s="420"/>
      <c r="BT7" s="420"/>
      <c r="BU7" s="421"/>
      <c r="BV7" s="419">
        <v>281477</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18117884</v>
      </c>
      <c r="CU7" s="420"/>
      <c r="CV7" s="420"/>
      <c r="CW7" s="420"/>
      <c r="CX7" s="420"/>
      <c r="CY7" s="420"/>
      <c r="CZ7" s="420"/>
      <c r="DA7" s="421"/>
      <c r="DB7" s="419">
        <v>18632384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1157488</v>
      </c>
      <c r="BO8" s="420"/>
      <c r="BP8" s="420"/>
      <c r="BQ8" s="420"/>
      <c r="BR8" s="420"/>
      <c r="BS8" s="420"/>
      <c r="BT8" s="420"/>
      <c r="BU8" s="421"/>
      <c r="BV8" s="419">
        <v>1056100</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0.55000000000000004</v>
      </c>
      <c r="CU8" s="523"/>
      <c r="CV8" s="523"/>
      <c r="CW8" s="523"/>
      <c r="CX8" s="523"/>
      <c r="CY8" s="523"/>
      <c r="CZ8" s="523"/>
      <c r="DA8" s="524"/>
      <c r="DB8" s="522">
        <v>0.56999999999999995</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63220</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101388</v>
      </c>
      <c r="BO9" s="420"/>
      <c r="BP9" s="420"/>
      <c r="BQ9" s="420"/>
      <c r="BR9" s="420"/>
      <c r="BS9" s="420"/>
      <c r="BT9" s="420"/>
      <c r="BU9" s="421"/>
      <c r="BV9" s="419">
        <v>263730</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14.9</v>
      </c>
      <c r="CU9" s="417"/>
      <c r="CV9" s="417"/>
      <c r="CW9" s="417"/>
      <c r="CX9" s="417"/>
      <c r="CY9" s="417"/>
      <c r="CZ9" s="417"/>
      <c r="DA9" s="418"/>
      <c r="DB9" s="416">
        <v>13.8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67186</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245</v>
      </c>
      <c r="BO10" s="420"/>
      <c r="BP10" s="420"/>
      <c r="BQ10" s="420"/>
      <c r="BR10" s="420"/>
      <c r="BS10" s="420"/>
      <c r="BT10" s="420"/>
      <c r="BU10" s="421"/>
      <c r="BV10" s="419">
        <v>516</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119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63486</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124</v>
      </c>
      <c r="AV12" s="478"/>
      <c r="AW12" s="478"/>
      <c r="AX12" s="478"/>
      <c r="AY12" s="433" t="s">
        <v>139</v>
      </c>
      <c r="AZ12" s="434"/>
      <c r="BA12" s="434"/>
      <c r="BB12" s="434"/>
      <c r="BC12" s="434"/>
      <c r="BD12" s="434"/>
      <c r="BE12" s="434"/>
      <c r="BF12" s="434"/>
      <c r="BG12" s="434"/>
      <c r="BH12" s="434"/>
      <c r="BI12" s="434"/>
      <c r="BJ12" s="434"/>
      <c r="BK12" s="434"/>
      <c r="BL12" s="434"/>
      <c r="BM12" s="435"/>
      <c r="BN12" s="419">
        <v>500000</v>
      </c>
      <c r="BO12" s="420"/>
      <c r="BP12" s="420"/>
      <c r="BQ12" s="420"/>
      <c r="BR12" s="420"/>
      <c r="BS12" s="420"/>
      <c r="BT12" s="420"/>
      <c r="BU12" s="421"/>
      <c r="BV12" s="419">
        <v>845000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143</v>
      </c>
      <c r="N13" s="504"/>
      <c r="O13" s="504"/>
      <c r="P13" s="504"/>
      <c r="Q13" s="505"/>
      <c r="R13" s="506">
        <v>62232</v>
      </c>
      <c r="S13" s="507"/>
      <c r="T13" s="507"/>
      <c r="U13" s="507"/>
      <c r="V13" s="508"/>
      <c r="W13" s="509" t="s">
        <v>144</v>
      </c>
      <c r="X13" s="405"/>
      <c r="Y13" s="405"/>
      <c r="Z13" s="405"/>
      <c r="AA13" s="405"/>
      <c r="AB13" s="406"/>
      <c r="AC13" s="372">
        <v>1102</v>
      </c>
      <c r="AD13" s="373"/>
      <c r="AE13" s="373"/>
      <c r="AF13" s="373"/>
      <c r="AG13" s="374"/>
      <c r="AH13" s="372">
        <v>1206</v>
      </c>
      <c r="AI13" s="373"/>
      <c r="AJ13" s="373"/>
      <c r="AK13" s="373"/>
      <c r="AL13" s="432"/>
      <c r="AM13" s="476" t="s">
        <v>145</v>
      </c>
      <c r="AN13" s="376"/>
      <c r="AO13" s="376"/>
      <c r="AP13" s="376"/>
      <c r="AQ13" s="376"/>
      <c r="AR13" s="376"/>
      <c r="AS13" s="376"/>
      <c r="AT13" s="377"/>
      <c r="AU13" s="477" t="s">
        <v>119</v>
      </c>
      <c r="AV13" s="478"/>
      <c r="AW13" s="478"/>
      <c r="AX13" s="478"/>
      <c r="AY13" s="433" t="s">
        <v>146</v>
      </c>
      <c r="AZ13" s="434"/>
      <c r="BA13" s="434"/>
      <c r="BB13" s="434"/>
      <c r="BC13" s="434"/>
      <c r="BD13" s="434"/>
      <c r="BE13" s="434"/>
      <c r="BF13" s="434"/>
      <c r="BG13" s="434"/>
      <c r="BH13" s="434"/>
      <c r="BI13" s="434"/>
      <c r="BJ13" s="434"/>
      <c r="BK13" s="434"/>
      <c r="BL13" s="434"/>
      <c r="BM13" s="435"/>
      <c r="BN13" s="419">
        <v>-398367</v>
      </c>
      <c r="BO13" s="420"/>
      <c r="BP13" s="420"/>
      <c r="BQ13" s="420"/>
      <c r="BR13" s="420"/>
      <c r="BS13" s="420"/>
      <c r="BT13" s="420"/>
      <c r="BU13" s="421"/>
      <c r="BV13" s="419">
        <v>-580754</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9.1999999999999993</v>
      </c>
      <c r="CU13" s="417"/>
      <c r="CV13" s="417"/>
      <c r="CW13" s="417"/>
      <c r="CX13" s="417"/>
      <c r="CY13" s="417"/>
      <c r="CZ13" s="417"/>
      <c r="DA13" s="418"/>
      <c r="DB13" s="416">
        <v>9.1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64276</v>
      </c>
      <c r="S14" s="507"/>
      <c r="T14" s="507"/>
      <c r="U14" s="507"/>
      <c r="V14" s="508"/>
      <c r="W14" s="510"/>
      <c r="X14" s="408"/>
      <c r="Y14" s="408"/>
      <c r="Z14" s="408"/>
      <c r="AA14" s="408"/>
      <c r="AB14" s="409"/>
      <c r="AC14" s="499">
        <v>3.5</v>
      </c>
      <c r="AD14" s="500"/>
      <c r="AE14" s="500"/>
      <c r="AF14" s="500"/>
      <c r="AG14" s="501"/>
      <c r="AH14" s="499">
        <v>3.6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102.7</v>
      </c>
      <c r="CU14" s="517"/>
      <c r="CV14" s="517"/>
      <c r="CW14" s="517"/>
      <c r="CX14" s="517"/>
      <c r="CY14" s="517"/>
      <c r="CZ14" s="517"/>
      <c r="DA14" s="518"/>
      <c r="DB14" s="516">
        <v>96.6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143</v>
      </c>
      <c r="N15" s="504"/>
      <c r="O15" s="504"/>
      <c r="P15" s="504"/>
      <c r="Q15" s="505"/>
      <c r="R15" s="506">
        <v>63232</v>
      </c>
      <c r="S15" s="507"/>
      <c r="T15" s="507"/>
      <c r="U15" s="507"/>
      <c r="V15" s="508"/>
      <c r="W15" s="509" t="s">
        <v>150</v>
      </c>
      <c r="X15" s="405"/>
      <c r="Y15" s="405"/>
      <c r="Z15" s="405"/>
      <c r="AA15" s="405"/>
      <c r="AB15" s="406"/>
      <c r="AC15" s="372">
        <v>11570</v>
      </c>
      <c r="AD15" s="373"/>
      <c r="AE15" s="373"/>
      <c r="AF15" s="373"/>
      <c r="AG15" s="374"/>
      <c r="AH15" s="372">
        <v>12101</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8371669</v>
      </c>
      <c r="BO15" s="449"/>
      <c r="BP15" s="449"/>
      <c r="BQ15" s="449"/>
      <c r="BR15" s="449"/>
      <c r="BS15" s="449"/>
      <c r="BT15" s="449"/>
      <c r="BU15" s="450"/>
      <c r="BV15" s="448">
        <v>8288699</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36.9</v>
      </c>
      <c r="AD16" s="500"/>
      <c r="AE16" s="500"/>
      <c r="AF16" s="500"/>
      <c r="AG16" s="501"/>
      <c r="AH16" s="499">
        <v>36.1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15578840</v>
      </c>
      <c r="BO16" s="420"/>
      <c r="BP16" s="420"/>
      <c r="BQ16" s="420"/>
      <c r="BR16" s="420"/>
      <c r="BS16" s="420"/>
      <c r="BT16" s="420"/>
      <c r="BU16" s="421"/>
      <c r="BV16" s="419">
        <v>15310215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18652</v>
      </c>
      <c r="AD17" s="373"/>
      <c r="AE17" s="373"/>
      <c r="AF17" s="373"/>
      <c r="AG17" s="374"/>
      <c r="AH17" s="372">
        <v>20223</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10541475</v>
      </c>
      <c r="BO17" s="420"/>
      <c r="BP17" s="420"/>
      <c r="BQ17" s="420"/>
      <c r="BR17" s="420"/>
      <c r="BS17" s="420"/>
      <c r="BT17" s="420"/>
      <c r="BU17" s="421"/>
      <c r="BV17" s="419">
        <v>10449385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305.87</v>
      </c>
      <c r="M18" s="472"/>
      <c r="N18" s="472"/>
      <c r="O18" s="472"/>
      <c r="P18" s="472"/>
      <c r="Q18" s="472"/>
      <c r="R18" s="473"/>
      <c r="S18" s="473"/>
      <c r="T18" s="473"/>
      <c r="U18" s="473"/>
      <c r="V18" s="474"/>
      <c r="W18" s="490"/>
      <c r="X18" s="491"/>
      <c r="Y18" s="491"/>
      <c r="Z18" s="491"/>
      <c r="AA18" s="491"/>
      <c r="AB18" s="515"/>
      <c r="AC18" s="389">
        <v>59.5</v>
      </c>
      <c r="AD18" s="390"/>
      <c r="AE18" s="390"/>
      <c r="AF18" s="390"/>
      <c r="AG18" s="475"/>
      <c r="AH18" s="389">
        <v>60.3</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17567730</v>
      </c>
      <c r="BO18" s="420"/>
      <c r="BP18" s="420"/>
      <c r="BQ18" s="420"/>
      <c r="BR18" s="420"/>
      <c r="BS18" s="420"/>
      <c r="BT18" s="420"/>
      <c r="BU18" s="421"/>
      <c r="BV18" s="419">
        <v>17268204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207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22816429</v>
      </c>
      <c r="BO19" s="420"/>
      <c r="BP19" s="420"/>
      <c r="BQ19" s="420"/>
      <c r="BR19" s="420"/>
      <c r="BS19" s="420"/>
      <c r="BT19" s="420"/>
      <c r="BU19" s="421"/>
      <c r="BV19" s="419">
        <v>23697777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25261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38728958</v>
      </c>
      <c r="BO22" s="449"/>
      <c r="BP22" s="449"/>
      <c r="BQ22" s="449"/>
      <c r="BR22" s="449"/>
      <c r="BS22" s="449"/>
      <c r="BT22" s="449"/>
      <c r="BU22" s="450"/>
      <c r="BV22" s="448">
        <v>39112169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22138843</v>
      </c>
      <c r="BO23" s="420"/>
      <c r="BP23" s="420"/>
      <c r="BQ23" s="420"/>
      <c r="BR23" s="420"/>
      <c r="BS23" s="420"/>
      <c r="BT23" s="420"/>
      <c r="BU23" s="421"/>
      <c r="BV23" s="419">
        <v>22108999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9000</v>
      </c>
      <c r="R24" s="373"/>
      <c r="S24" s="373"/>
      <c r="T24" s="373"/>
      <c r="U24" s="373"/>
      <c r="V24" s="374"/>
      <c r="W24" s="462"/>
      <c r="X24" s="399"/>
      <c r="Y24" s="400"/>
      <c r="Z24" s="375" t="s">
        <v>175</v>
      </c>
      <c r="AA24" s="376"/>
      <c r="AB24" s="376"/>
      <c r="AC24" s="376"/>
      <c r="AD24" s="376"/>
      <c r="AE24" s="376"/>
      <c r="AF24" s="376"/>
      <c r="AG24" s="377"/>
      <c r="AH24" s="372">
        <v>567</v>
      </c>
      <c r="AI24" s="373"/>
      <c r="AJ24" s="373"/>
      <c r="AK24" s="373"/>
      <c r="AL24" s="374"/>
      <c r="AM24" s="372">
        <v>1725381</v>
      </c>
      <c r="AN24" s="373"/>
      <c r="AO24" s="373"/>
      <c r="AP24" s="373"/>
      <c r="AQ24" s="373"/>
      <c r="AR24" s="374"/>
      <c r="AS24" s="372">
        <v>3043</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25495674</v>
      </c>
      <c r="BO24" s="420"/>
      <c r="BP24" s="420"/>
      <c r="BQ24" s="420"/>
      <c r="BR24" s="420"/>
      <c r="BS24" s="420"/>
      <c r="BT24" s="420"/>
      <c r="BU24" s="421"/>
      <c r="BV24" s="419">
        <v>25057038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2</v>
      </c>
      <c r="M25" s="373"/>
      <c r="N25" s="373"/>
      <c r="O25" s="373"/>
      <c r="P25" s="374"/>
      <c r="Q25" s="372">
        <v>7500</v>
      </c>
      <c r="R25" s="373"/>
      <c r="S25" s="373"/>
      <c r="T25" s="373"/>
      <c r="U25" s="373"/>
      <c r="V25" s="374"/>
      <c r="W25" s="462"/>
      <c r="X25" s="399"/>
      <c r="Y25" s="400"/>
      <c r="Z25" s="375" t="s">
        <v>178</v>
      </c>
      <c r="AA25" s="376"/>
      <c r="AB25" s="376"/>
      <c r="AC25" s="376"/>
      <c r="AD25" s="376"/>
      <c r="AE25" s="376"/>
      <c r="AF25" s="376"/>
      <c r="AG25" s="377"/>
      <c r="AH25" s="372">
        <v>117</v>
      </c>
      <c r="AI25" s="373"/>
      <c r="AJ25" s="373"/>
      <c r="AK25" s="373"/>
      <c r="AL25" s="374"/>
      <c r="AM25" s="372">
        <v>351936</v>
      </c>
      <c r="AN25" s="373"/>
      <c r="AO25" s="373"/>
      <c r="AP25" s="373"/>
      <c r="AQ25" s="373"/>
      <c r="AR25" s="374"/>
      <c r="AS25" s="372">
        <v>3008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4365769</v>
      </c>
      <c r="BO25" s="449"/>
      <c r="BP25" s="449"/>
      <c r="BQ25" s="449"/>
      <c r="BR25" s="449"/>
      <c r="BS25" s="449"/>
      <c r="BT25" s="449"/>
      <c r="BU25" s="450"/>
      <c r="BV25" s="448">
        <v>3945929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6700</v>
      </c>
      <c r="R26" s="373"/>
      <c r="S26" s="373"/>
      <c r="T26" s="373"/>
      <c r="U26" s="373"/>
      <c r="V26" s="374"/>
      <c r="W26" s="462"/>
      <c r="X26" s="399"/>
      <c r="Y26" s="400"/>
      <c r="Z26" s="375" t="s">
        <v>181</v>
      </c>
      <c r="AA26" s="430"/>
      <c r="AB26" s="430"/>
      <c r="AC26" s="430"/>
      <c r="AD26" s="430"/>
      <c r="AE26" s="430"/>
      <c r="AF26" s="430"/>
      <c r="AG26" s="431"/>
      <c r="AH26" s="372">
        <v>17</v>
      </c>
      <c r="AI26" s="373"/>
      <c r="AJ26" s="373"/>
      <c r="AK26" s="373"/>
      <c r="AL26" s="374"/>
      <c r="AM26" s="372">
        <v>47226</v>
      </c>
      <c r="AN26" s="373"/>
      <c r="AO26" s="373"/>
      <c r="AP26" s="373"/>
      <c r="AQ26" s="373"/>
      <c r="AR26" s="374"/>
      <c r="AS26" s="372">
        <v>2778</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133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5900</v>
      </c>
      <c r="R27" s="373"/>
      <c r="S27" s="373"/>
      <c r="T27" s="373"/>
      <c r="U27" s="373"/>
      <c r="V27" s="374"/>
      <c r="W27" s="462"/>
      <c r="X27" s="399"/>
      <c r="Y27" s="400"/>
      <c r="Z27" s="375" t="s">
        <v>185</v>
      </c>
      <c r="AA27" s="376"/>
      <c r="AB27" s="376"/>
      <c r="AC27" s="376"/>
      <c r="AD27" s="376"/>
      <c r="AE27" s="376"/>
      <c r="AF27" s="376"/>
      <c r="AG27" s="377"/>
      <c r="AH27" s="372">
        <v>5</v>
      </c>
      <c r="AI27" s="373"/>
      <c r="AJ27" s="373"/>
      <c r="AK27" s="373"/>
      <c r="AL27" s="374"/>
      <c r="AM27" s="372">
        <v>20030</v>
      </c>
      <c r="AN27" s="373"/>
      <c r="AO27" s="373"/>
      <c r="AP27" s="373"/>
      <c r="AQ27" s="373"/>
      <c r="AR27" s="374"/>
      <c r="AS27" s="372">
        <v>4006</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133</v>
      </c>
      <c r="BO27" s="454"/>
      <c r="BP27" s="454"/>
      <c r="BQ27" s="454"/>
      <c r="BR27" s="454"/>
      <c r="BS27" s="454"/>
      <c r="BT27" s="454"/>
      <c r="BU27" s="455"/>
      <c r="BV27" s="453" t="s">
        <v>183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5100</v>
      </c>
      <c r="R28" s="373"/>
      <c r="S28" s="373"/>
      <c r="T28" s="373"/>
      <c r="U28" s="373"/>
      <c r="V28" s="374"/>
      <c r="W28" s="462"/>
      <c r="X28" s="399"/>
      <c r="Y28" s="400"/>
      <c r="Z28" s="375" t="s">
        <v>188</v>
      </c>
      <c r="AA28" s="376"/>
      <c r="AB28" s="376"/>
      <c r="AC28" s="376"/>
      <c r="AD28" s="376"/>
      <c r="AE28" s="376"/>
      <c r="AF28" s="376"/>
      <c r="AG28" s="377"/>
      <c r="AH28" s="372" t="s">
        <v>141</v>
      </c>
      <c r="AI28" s="373"/>
      <c r="AJ28" s="373"/>
      <c r="AK28" s="373"/>
      <c r="AL28" s="374"/>
      <c r="AM28" s="372" t="s">
        <v>133</v>
      </c>
      <c r="AN28" s="373"/>
      <c r="AO28" s="373"/>
      <c r="AP28" s="373"/>
      <c r="AQ28" s="373"/>
      <c r="AR28" s="374"/>
      <c r="AS28" s="372" t="s">
        <v>133</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1893048</v>
      </c>
      <c r="BO28" s="449"/>
      <c r="BP28" s="449"/>
      <c r="BQ28" s="449"/>
      <c r="BR28" s="449"/>
      <c r="BS28" s="449"/>
      <c r="BT28" s="449"/>
      <c r="BU28" s="450"/>
      <c r="BV28" s="448">
        <v>1863803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16</v>
      </c>
      <c r="M29" s="373"/>
      <c r="N29" s="373"/>
      <c r="O29" s="373"/>
      <c r="P29" s="374"/>
      <c r="Q29" s="372">
        <v>4800</v>
      </c>
      <c r="R29" s="373"/>
      <c r="S29" s="373"/>
      <c r="T29" s="373"/>
      <c r="U29" s="373"/>
      <c r="V29" s="374"/>
      <c r="W29" s="463"/>
      <c r="X29" s="464"/>
      <c r="Y29" s="465"/>
      <c r="Z29" s="375" t="s">
        <v>191</v>
      </c>
      <c r="AA29" s="376"/>
      <c r="AB29" s="376"/>
      <c r="AC29" s="376"/>
      <c r="AD29" s="376"/>
      <c r="AE29" s="376"/>
      <c r="AF29" s="376"/>
      <c r="AG29" s="377"/>
      <c r="AH29" s="372">
        <v>572</v>
      </c>
      <c r="AI29" s="373"/>
      <c r="AJ29" s="373"/>
      <c r="AK29" s="373"/>
      <c r="AL29" s="374"/>
      <c r="AM29" s="372">
        <v>1745411</v>
      </c>
      <c r="AN29" s="373"/>
      <c r="AO29" s="373"/>
      <c r="AP29" s="373"/>
      <c r="AQ29" s="373"/>
      <c r="AR29" s="374"/>
      <c r="AS29" s="372">
        <v>3051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1152018</v>
      </c>
      <c r="BO29" s="420"/>
      <c r="BP29" s="420"/>
      <c r="BQ29" s="420"/>
      <c r="BR29" s="420"/>
      <c r="BS29" s="420"/>
      <c r="BT29" s="420"/>
      <c r="BU29" s="421"/>
      <c r="BV29" s="419">
        <v>1192473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97.4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2077826</v>
      </c>
      <c r="BO30" s="454"/>
      <c r="BP30" s="454"/>
      <c r="BQ30" s="454"/>
      <c r="BR30" s="454"/>
      <c r="BS30" s="454"/>
      <c r="BT30" s="454"/>
      <c r="BU30" s="455"/>
      <c r="BV30" s="453">
        <v>2423492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200</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加賀市国民健康保険特別会計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加賀市病院事業会計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南加賀広域圏事務組合（一般会計）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加賀市土地開発公社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加賀市後期高齢者医療特別会計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加賀市水道事業会計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南加賀広域圏事務組合（公設卸売市場事業）</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加賀市総合サービス株式会社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加賀市介護保険特別会計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加賀市下水道事業会計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南加賀広域圏事務組合（ふるさと振興事業）</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南加賀広域圏事務組合（急病センター事業）</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南加賀広域圏事務組合（獣肉処理加工施設事業）</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南加賀広域圏事務組合（し尿処理事業）</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南加賀広域圏事務組合（斎場事業）</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石川県市町村消防団員等公務災害補償等組合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石川県市町村消防賞じゅつ金組合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石川県後期高齢者医療広域連合（一般会計）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QIG8qBPArEGMWV8rrnZeb1S2aSMZbJ3pBRt+xA3oJBZjZXzj4bqFOsPb5//Mw9WKWPW3mnOwhcUrR2b40Qqzw==" saltValue="SXqg5ixzSRP79Oob7mS2m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564</v>
      </c>
      <c r="D34" s="1151"/>
      <c r="E34" s="1152"/>
      <c r="F34" s="32">
        <v>13.99</v>
      </c>
      <c r="G34" s="33">
        <v>15.64</v>
      </c>
      <c r="H34" s="33">
        <v>13.87</v>
      </c>
      <c r="I34" s="33">
        <v>12.9</v>
      </c>
      <c r="J34" s="34">
        <v>13.02</v>
      </c>
      <c r="K34" s="22"/>
      <c r="L34" s="22"/>
      <c r="M34" s="22"/>
      <c r="N34" s="22"/>
      <c r="O34" s="22"/>
      <c r="P34" s="22"/>
    </row>
    <row r="35" spans="1:16" ht="39" customHeight="1" x14ac:dyDescent="0.2">
      <c r="A35" s="22"/>
      <c r="B35" s="35"/>
      <c r="C35" s="1145" t="s">
        <v>565</v>
      </c>
      <c r="D35" s="1146"/>
      <c r="E35" s="1147"/>
      <c r="F35" s="36">
        <v>4.97</v>
      </c>
      <c r="G35" s="37">
        <v>3.72</v>
      </c>
      <c r="H35" s="37">
        <v>4.37</v>
      </c>
      <c r="I35" s="37">
        <v>5.66</v>
      </c>
      <c r="J35" s="38">
        <v>6.38</v>
      </c>
      <c r="K35" s="22"/>
      <c r="L35" s="22"/>
      <c r="M35" s="22"/>
      <c r="N35" s="22"/>
      <c r="O35" s="22"/>
      <c r="P35" s="22"/>
    </row>
    <row r="36" spans="1:16" ht="39" customHeight="1" x14ac:dyDescent="0.2">
      <c r="A36" s="22"/>
      <c r="B36" s="35"/>
      <c r="C36" s="1145" t="s">
        <v>566</v>
      </c>
      <c r="D36" s="1146"/>
      <c r="E36" s="1147"/>
      <c r="F36" s="36">
        <v>4.4800000000000004</v>
      </c>
      <c r="G36" s="37">
        <v>3.67</v>
      </c>
      <c r="H36" s="37">
        <v>0.7</v>
      </c>
      <c r="I36" s="37">
        <v>0.76</v>
      </c>
      <c r="J36" s="38">
        <v>3.06</v>
      </c>
      <c r="K36" s="22"/>
      <c r="L36" s="22"/>
      <c r="M36" s="22"/>
      <c r="N36" s="22"/>
      <c r="O36" s="22"/>
      <c r="P36" s="22"/>
    </row>
    <row r="37" spans="1:16" ht="39" customHeight="1" x14ac:dyDescent="0.2">
      <c r="A37" s="22"/>
      <c r="B37" s="35"/>
      <c r="C37" s="1145" t="s">
        <v>567</v>
      </c>
      <c r="D37" s="1146"/>
      <c r="E37" s="1147"/>
      <c r="F37" s="36">
        <v>1.19</v>
      </c>
      <c r="G37" s="37">
        <v>1.02</v>
      </c>
      <c r="H37" s="37">
        <v>1.1100000000000001</v>
      </c>
      <c r="I37" s="37">
        <v>1.29</v>
      </c>
      <c r="J37" s="38">
        <v>1.57</v>
      </c>
      <c r="K37" s="22"/>
      <c r="L37" s="22"/>
      <c r="M37" s="22"/>
      <c r="N37" s="22"/>
      <c r="O37" s="22"/>
      <c r="P37" s="22"/>
    </row>
    <row r="38" spans="1:16" ht="39" customHeight="1" x14ac:dyDescent="0.2">
      <c r="A38" s="22"/>
      <c r="B38" s="35"/>
      <c r="C38" s="1145" t="s">
        <v>568</v>
      </c>
      <c r="D38" s="1146"/>
      <c r="E38" s="1147"/>
      <c r="F38" s="36">
        <v>0.02</v>
      </c>
      <c r="G38" s="37">
        <v>0.02</v>
      </c>
      <c r="H38" s="37">
        <v>0.01</v>
      </c>
      <c r="I38" s="37">
        <v>0.02</v>
      </c>
      <c r="J38" s="38">
        <v>0.02</v>
      </c>
      <c r="K38" s="22"/>
      <c r="L38" s="22"/>
      <c r="M38" s="22"/>
      <c r="N38" s="22"/>
      <c r="O38" s="22"/>
      <c r="P38" s="22"/>
    </row>
    <row r="39" spans="1:16" ht="39" customHeight="1" x14ac:dyDescent="0.2">
      <c r="A39" s="22"/>
      <c r="B39" s="35"/>
      <c r="C39" s="1145" t="s">
        <v>569</v>
      </c>
      <c r="D39" s="1146"/>
      <c r="E39" s="1147"/>
      <c r="F39" s="36">
        <v>0.56999999999999995</v>
      </c>
      <c r="G39" s="37">
        <v>0.11</v>
      </c>
      <c r="H39" s="37">
        <v>0.21</v>
      </c>
      <c r="I39" s="37">
        <v>0.28999999999999998</v>
      </c>
      <c r="J39" s="38">
        <v>0</v>
      </c>
      <c r="K39" s="22"/>
      <c r="L39" s="22"/>
      <c r="M39" s="22"/>
      <c r="N39" s="22"/>
      <c r="O39" s="22"/>
      <c r="P39" s="22"/>
    </row>
    <row r="40" spans="1:16" ht="39" customHeight="1" x14ac:dyDescent="0.2">
      <c r="A40" s="22"/>
      <c r="B40" s="35"/>
      <c r="C40" s="1145" t="s">
        <v>570</v>
      </c>
      <c r="D40" s="1146"/>
      <c r="E40" s="1147"/>
      <c r="F40" s="36">
        <v>0.52</v>
      </c>
      <c r="G40" s="37">
        <v>0.1</v>
      </c>
      <c r="H40" s="37">
        <v>0.46</v>
      </c>
      <c r="I40" s="37">
        <v>0.21</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571</v>
      </c>
      <c r="D42" s="1146"/>
      <c r="E42" s="1147"/>
      <c r="F42" s="36" t="s">
        <v>513</v>
      </c>
      <c r="G42" s="37" t="s">
        <v>513</v>
      </c>
      <c r="H42" s="37" t="s">
        <v>513</v>
      </c>
      <c r="I42" s="37" t="s">
        <v>513</v>
      </c>
      <c r="J42" s="38" t="s">
        <v>513</v>
      </c>
      <c r="K42" s="22"/>
      <c r="L42" s="22"/>
      <c r="M42" s="22"/>
      <c r="N42" s="22"/>
      <c r="O42" s="22"/>
      <c r="P42" s="22"/>
    </row>
    <row r="43" spans="1:16" ht="39" customHeight="1" thickBot="1" x14ac:dyDescent="0.25">
      <c r="A43" s="22"/>
      <c r="B43" s="40"/>
      <c r="C43" s="1148" t="s">
        <v>572</v>
      </c>
      <c r="D43" s="1149"/>
      <c r="E43" s="1150"/>
      <c r="F43" s="41">
        <v>0</v>
      </c>
      <c r="G43" s="42" t="s">
        <v>513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lZfF0D5Et0Q9RosCwlizkSb3K1rQMmgJVaAdpwaRKVWPTfhfv4knfKnw2kmTAmcAyIZS+Za5W0B8tHLdXJ6Hxw==" saltValue="UGjujelw2ONTtdX5Bjmj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3231</v>
      </c>
      <c r="L45" s="60">
        <v>3175</v>
      </c>
      <c r="M45" s="60">
        <v>3273</v>
      </c>
      <c r="N45" s="60">
        <v>3777</v>
      </c>
      <c r="O45" s="61">
        <v>3443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2">
      <c r="A48" s="48"/>
      <c r="B48" s="1178"/>
      <c r="C48" s="1179"/>
      <c r="D48" s="62"/>
      <c r="E48" s="1155" t="s">
        <v>15</v>
      </c>
      <c r="F48" s="1155"/>
      <c r="G48" s="1155"/>
      <c r="H48" s="1155"/>
      <c r="I48" s="1155"/>
      <c r="J48" s="1156"/>
      <c r="K48" s="63">
        <v>1581</v>
      </c>
      <c r="L48" s="64">
        <v>1604</v>
      </c>
      <c r="M48" s="64">
        <v>1662</v>
      </c>
      <c r="N48" s="64">
        <v>1711</v>
      </c>
      <c r="O48" s="65">
        <v>1424</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513</v>
      </c>
      <c r="L49" s="64" t="s">
        <v>513</v>
      </c>
      <c r="M49" s="64">
        <v>0</v>
      </c>
      <c r="N49" s="64" t="s">
        <v>513</v>
      </c>
      <c r="O49" s="65">
        <v>1</v>
      </c>
      <c r="P49" s="48"/>
      <c r="Q49" s="48"/>
      <c r="R49" s="48"/>
      <c r="S49" s="48"/>
      <c r="T49" s="48"/>
      <c r="U49" s="48"/>
    </row>
    <row r="50" spans="1:21" ht="30.75" customHeight="1" x14ac:dyDescent="0.2">
      <c r="A50" s="48"/>
      <c r="B50" s="1178"/>
      <c r="C50" s="1179"/>
      <c r="D50" s="62"/>
      <c r="E50" s="1155" t="s">
        <v>17</v>
      </c>
      <c r="F50" s="1155"/>
      <c r="G50" s="1155"/>
      <c r="H50" s="1155"/>
      <c r="I50" s="1155"/>
      <c r="J50" s="1156"/>
      <c r="K50" s="63">
        <v>25</v>
      </c>
      <c r="L50" s="64">
        <v>20</v>
      </c>
      <c r="M50" s="64">
        <v>20</v>
      </c>
      <c r="N50" s="64">
        <v>18</v>
      </c>
      <c r="O50" s="65">
        <v>18</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513</v>
      </c>
      <c r="L51" s="64" t="s">
        <v>513</v>
      </c>
      <c r="M51" s="64" t="s">
        <v>513</v>
      </c>
      <c r="N51" s="64" t="s">
        <v>513</v>
      </c>
      <c r="O51" s="65" t="s">
        <v>513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3580</v>
      </c>
      <c r="L52" s="64">
        <v>3579</v>
      </c>
      <c r="M52" s="64">
        <v>3539</v>
      </c>
      <c r="N52" s="64">
        <v>3988</v>
      </c>
      <c r="O52" s="65">
        <v>3601</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1257</v>
      </c>
      <c r="L53" s="69">
        <v>1220</v>
      </c>
      <c r="M53" s="69">
        <v>1416</v>
      </c>
      <c r="N53" s="69">
        <v>1518</v>
      </c>
      <c r="O53" s="70">
        <v>1285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3">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yCWRSVuidmyQ+x2A7ccigrZPGQuSoYy8Ep7jobZqS+faQe8ITRZrRNxIwAT5pD/zGs17e6oXUb5kddx0XY3Ag==" saltValue="GuY7L2/ouZepukStW8wAm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96" t="s">
        <v>32</v>
      </c>
      <c r="C41" s="1197"/>
      <c r="D41" s="105"/>
      <c r="E41" s="1198" t="s">
        <v>33</v>
      </c>
      <c r="F41" s="1198"/>
      <c r="G41" s="1198"/>
      <c r="H41" s="1199"/>
      <c r="I41" s="355">
        <v>36379</v>
      </c>
      <c r="J41" s="356">
        <v>36948</v>
      </c>
      <c r="K41" s="356">
        <v>38186</v>
      </c>
      <c r="L41" s="356">
        <v>39112</v>
      </c>
      <c r="M41" s="357">
        <v>38729</v>
      </c>
    </row>
    <row r="42" spans="2:13" ht="27.75" customHeight="1" x14ac:dyDescent="0.2">
      <c r="B42" s="1186"/>
      <c r="C42" s="1187"/>
      <c r="D42" s="106"/>
      <c r="E42" s="1190" t="s">
        <v>34</v>
      </c>
      <c r="F42" s="1190"/>
      <c r="G42" s="1190"/>
      <c r="H42" s="1191"/>
      <c r="I42" s="358">
        <v>419</v>
      </c>
      <c r="J42" s="359">
        <v>351</v>
      </c>
      <c r="K42" s="359">
        <v>217</v>
      </c>
      <c r="L42" s="359">
        <v>324</v>
      </c>
      <c r="M42" s="360">
        <v>222</v>
      </c>
    </row>
    <row r="43" spans="2:13" ht="27.75" customHeight="1" x14ac:dyDescent="0.2">
      <c r="B43" s="1186"/>
      <c r="C43" s="1187"/>
      <c r="D43" s="106"/>
      <c r="E43" s="1190" t="s">
        <v>35</v>
      </c>
      <c r="F43" s="1190"/>
      <c r="G43" s="1190"/>
      <c r="H43" s="1191"/>
      <c r="I43" s="358">
        <v>19982</v>
      </c>
      <c r="J43" s="359">
        <v>18907</v>
      </c>
      <c r="K43" s="359">
        <v>19193</v>
      </c>
      <c r="L43" s="359">
        <v>18307</v>
      </c>
      <c r="M43" s="360">
        <v>17154</v>
      </c>
    </row>
    <row r="44" spans="2:13" ht="27.75" customHeight="1" x14ac:dyDescent="0.2">
      <c r="B44" s="1186"/>
      <c r="C44" s="1187"/>
      <c r="D44" s="106"/>
      <c r="E44" s="1190" t="s">
        <v>36</v>
      </c>
      <c r="F44" s="1190"/>
      <c r="G44" s="1190"/>
      <c r="H44" s="1191"/>
      <c r="I44" s="358">
        <v>0</v>
      </c>
      <c r="J44" s="359">
        <v>93</v>
      </c>
      <c r="K44" s="359">
        <v>580</v>
      </c>
      <c r="L44" s="359">
        <v>647</v>
      </c>
      <c r="M44" s="360">
        <v>647</v>
      </c>
    </row>
    <row r="45" spans="2:13" ht="27.75" customHeight="1" x14ac:dyDescent="0.2">
      <c r="B45" s="1186"/>
      <c r="C45" s="1187"/>
      <c r="D45" s="106"/>
      <c r="E45" s="1190" t="s">
        <v>37</v>
      </c>
      <c r="F45" s="1190"/>
      <c r="G45" s="1190"/>
      <c r="H45" s="1191"/>
      <c r="I45" s="358">
        <v>3895</v>
      </c>
      <c r="J45" s="359">
        <v>3803</v>
      </c>
      <c r="K45" s="359">
        <v>3743</v>
      </c>
      <c r="L45" s="359">
        <v>3838</v>
      </c>
      <c r="M45" s="360">
        <v>4150</v>
      </c>
    </row>
    <row r="46" spans="2:13" ht="27.75" customHeight="1" x14ac:dyDescent="0.2">
      <c r="B46" s="1186"/>
      <c r="C46" s="1187"/>
      <c r="D46" s="107"/>
      <c r="E46" s="1190" t="s">
        <v>38</v>
      </c>
      <c r="F46" s="1190"/>
      <c r="G46" s="1190"/>
      <c r="H46" s="1191"/>
      <c r="I46" s="358" t="s">
        <v>513</v>
      </c>
      <c r="J46" s="359">
        <v>455</v>
      </c>
      <c r="K46" s="359">
        <v>453</v>
      </c>
      <c r="L46" s="359">
        <v>450</v>
      </c>
      <c r="M46" s="360" t="s">
        <v>513</v>
      </c>
    </row>
    <row r="47" spans="2:13" ht="27.75" customHeight="1" x14ac:dyDescent="0.2">
      <c r="B47" s="1186"/>
      <c r="C47" s="1187"/>
      <c r="D47" s="108"/>
      <c r="E47" s="1200" t="s">
        <v>39</v>
      </c>
      <c r="F47" s="1201"/>
      <c r="G47" s="1201"/>
      <c r="H47" s="1202"/>
      <c r="I47" s="358" t="s">
        <v>513</v>
      </c>
      <c r="J47" s="359" t="s">
        <v>513</v>
      </c>
      <c r="K47" s="359" t="s">
        <v>513</v>
      </c>
      <c r="L47" s="359" t="s">
        <v>513</v>
      </c>
      <c r="M47" s="360" t="s">
        <v>513</v>
      </c>
    </row>
    <row r="48" spans="2:13" ht="27.75" customHeight="1" x14ac:dyDescent="0.2">
      <c r="B48" s="1186"/>
      <c r="C48" s="1187"/>
      <c r="D48" s="106"/>
      <c r="E48" s="1190" t="s">
        <v>40</v>
      </c>
      <c r="F48" s="1190"/>
      <c r="G48" s="1190"/>
      <c r="H48" s="1191"/>
      <c r="I48" s="358" t="s">
        <v>513</v>
      </c>
      <c r="J48" s="359" t="s">
        <v>513</v>
      </c>
      <c r="K48" s="359" t="s">
        <v>513</v>
      </c>
      <c r="L48" s="359" t="s">
        <v>513</v>
      </c>
      <c r="M48" s="360" t="s">
        <v>513</v>
      </c>
    </row>
    <row r="49" spans="2:13" ht="27.75" customHeight="1" x14ac:dyDescent="0.2">
      <c r="B49" s="1188"/>
      <c r="C49" s="1189"/>
      <c r="D49" s="106"/>
      <c r="E49" s="1190" t="s">
        <v>41</v>
      </c>
      <c r="F49" s="1190"/>
      <c r="G49" s="1190"/>
      <c r="H49" s="1191"/>
      <c r="I49" s="358" t="s">
        <v>513</v>
      </c>
      <c r="J49" s="359" t="s">
        <v>513</v>
      </c>
      <c r="K49" s="359" t="s">
        <v>513</v>
      </c>
      <c r="L49" s="359" t="s">
        <v>513</v>
      </c>
      <c r="M49" s="360" t="s">
        <v>513</v>
      </c>
    </row>
    <row r="50" spans="2:13" ht="27.75" customHeight="1" x14ac:dyDescent="0.2">
      <c r="B50" s="1184" t="s">
        <v>42</v>
      </c>
      <c r="C50" s="1185"/>
      <c r="D50" s="109"/>
      <c r="E50" s="1190" t="s">
        <v>43</v>
      </c>
      <c r="F50" s="1190"/>
      <c r="G50" s="1190"/>
      <c r="H50" s="1191"/>
      <c r="I50" s="358">
        <v>8312</v>
      </c>
      <c r="J50" s="359">
        <v>7476</v>
      </c>
      <c r="K50" s="359">
        <v>6394</v>
      </c>
      <c r="L50" s="359">
        <v>6205</v>
      </c>
      <c r="M50" s="360">
        <v>6246</v>
      </c>
    </row>
    <row r="51" spans="2:13" ht="27.75" customHeight="1" x14ac:dyDescent="0.2">
      <c r="B51" s="1186"/>
      <c r="C51" s="1187"/>
      <c r="D51" s="106"/>
      <c r="E51" s="1190" t="s">
        <v>44</v>
      </c>
      <c r="F51" s="1190"/>
      <c r="G51" s="1190"/>
      <c r="H51" s="1191"/>
      <c r="I51" s="358">
        <v>4639</v>
      </c>
      <c r="J51" s="359">
        <v>4763</v>
      </c>
      <c r="K51" s="359">
        <v>4761</v>
      </c>
      <c r="L51" s="359">
        <v>4733</v>
      </c>
      <c r="M51" s="360">
        <v>4289</v>
      </c>
    </row>
    <row r="52" spans="2:13" ht="27.75" customHeight="1" x14ac:dyDescent="0.2">
      <c r="B52" s="1188"/>
      <c r="C52" s="1189"/>
      <c r="D52" s="106"/>
      <c r="E52" s="1190" t="s">
        <v>45</v>
      </c>
      <c r="F52" s="1190"/>
      <c r="G52" s="1190"/>
      <c r="H52" s="1191"/>
      <c r="I52" s="358">
        <v>38009</v>
      </c>
      <c r="J52" s="359">
        <v>37666</v>
      </c>
      <c r="K52" s="359">
        <v>37283</v>
      </c>
      <c r="L52" s="359">
        <v>36725</v>
      </c>
      <c r="M52" s="360">
        <v>34973</v>
      </c>
    </row>
    <row r="53" spans="2:13" ht="27.75" customHeight="1" thickBot="1" x14ac:dyDescent="0.25">
      <c r="B53" s="1192" t="s">
        <v>46</v>
      </c>
      <c r="C53" s="1193"/>
      <c r="D53" s="110"/>
      <c r="E53" s="1194" t="s">
        <v>47</v>
      </c>
      <c r="F53" s="1194"/>
      <c r="G53" s="1194"/>
      <c r="H53" s="1195"/>
      <c r="I53" s="361">
        <v>9715</v>
      </c>
      <c r="J53" s="362">
        <v>10651</v>
      </c>
      <c r="K53" s="362">
        <v>13933</v>
      </c>
      <c r="L53" s="362">
        <v>15016</v>
      </c>
      <c r="M53" s="363">
        <v>15394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a5czmRRXQoqRtuAPITmSIVf/WVJ1mIiUfaXnB4FcumDJi1tOMZ+ph3OwKPhqcVT0j5M5423KnUCs6y8j/RcGuw==" saltValue="UOc4I5eR3fE/3ZJmR9q6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556</v>
      </c>
      <c r="G54" s="119" t="s">
        <v>557</v>
      </c>
      <c r="H54" s="120" t="s">
        <v>558</v>
      </c>
    </row>
    <row r="55" spans="2:8" ht="52.5" customHeight="1" x14ac:dyDescent="0.2">
      <c r="B55" s="121"/>
      <c r="C55" s="1211" t="s">
        <v>50</v>
      </c>
      <c r="D55" s="1211"/>
      <c r="E55" s="1212"/>
      <c r="F55" s="122">
        <v>2311</v>
      </c>
      <c r="G55" s="122">
        <v>1864</v>
      </c>
      <c r="H55" s="123">
        <v>1893</v>
      </c>
    </row>
    <row r="56" spans="2:8" ht="52.5" customHeight="1" x14ac:dyDescent="0.2">
      <c r="B56" s="124"/>
      <c r="C56" s="1213" t="s">
        <v>51</v>
      </c>
      <c r="D56" s="1213"/>
      <c r="E56" s="1214"/>
      <c r="F56" s="125">
        <v>1015</v>
      </c>
      <c r="G56" s="125">
        <v>1192</v>
      </c>
      <c r="H56" s="126">
        <v>1152</v>
      </c>
    </row>
    <row r="57" spans="2:8" ht="53.25" customHeight="1" x14ac:dyDescent="0.2">
      <c r="B57" s="124"/>
      <c r="C57" s="1215" t="s">
        <v>52</v>
      </c>
      <c r="D57" s="1215"/>
      <c r="E57" s="1216"/>
      <c r="F57" s="127">
        <v>2612</v>
      </c>
      <c r="G57" s="127">
        <v>2423</v>
      </c>
      <c r="H57" s="128">
        <v>2078</v>
      </c>
    </row>
    <row r="58" spans="2:8" ht="45.75" customHeight="1" x14ac:dyDescent="0.2">
      <c r="B58" s="129"/>
      <c r="C58" s="1203" t="s">
        <v>593</v>
      </c>
      <c r="D58" s="1204"/>
      <c r="E58" s="1205"/>
      <c r="F58" s="130">
        <v>1138</v>
      </c>
      <c r="G58" s="130">
        <v>1020</v>
      </c>
      <c r="H58" s="131">
        <v>713</v>
      </c>
    </row>
    <row r="59" spans="2:8" ht="45.75" customHeight="1" x14ac:dyDescent="0.2">
      <c r="B59" s="129"/>
      <c r="C59" s="1203" t="s">
        <v>594</v>
      </c>
      <c r="D59" s="1204"/>
      <c r="E59" s="1205"/>
      <c r="F59" s="130">
        <v>608</v>
      </c>
      <c r="G59" s="130">
        <v>649</v>
      </c>
      <c r="H59" s="131">
        <v>523</v>
      </c>
    </row>
    <row r="60" spans="2:8" ht="45.75" customHeight="1" x14ac:dyDescent="0.2">
      <c r="B60" s="129"/>
      <c r="C60" s="1203" t="s">
        <v>595</v>
      </c>
      <c r="D60" s="1204"/>
      <c r="E60" s="1205"/>
      <c r="F60" s="130">
        <v>280</v>
      </c>
      <c r="G60" s="130">
        <v>300</v>
      </c>
      <c r="H60" s="131">
        <v>352</v>
      </c>
    </row>
    <row r="61" spans="2:8" ht="45.75" customHeight="1" x14ac:dyDescent="0.2">
      <c r="B61" s="129"/>
      <c r="C61" s="1203" t="s">
        <v>596</v>
      </c>
      <c r="D61" s="1204"/>
      <c r="E61" s="1205"/>
      <c r="F61" s="130">
        <v>187</v>
      </c>
      <c r="G61" s="130">
        <v>176</v>
      </c>
      <c r="H61" s="131">
        <v>167</v>
      </c>
    </row>
    <row r="62" spans="2:8" ht="45.75" customHeight="1" thickBot="1" x14ac:dyDescent="0.25">
      <c r="B62" s="132"/>
      <c r="C62" s="1206" t="s">
        <v>597</v>
      </c>
      <c r="D62" s="1207"/>
      <c r="E62" s="1208"/>
      <c r="F62" s="133">
        <v>185</v>
      </c>
      <c r="G62" s="133">
        <v>106</v>
      </c>
      <c r="H62" s="134">
        <v>138</v>
      </c>
    </row>
    <row r="63" spans="2:8" ht="52.5" customHeight="1" thickBot="1" x14ac:dyDescent="0.25">
      <c r="B63" s="135"/>
      <c r="C63" s="1209" t="s">
        <v>53</v>
      </c>
      <c r="D63" s="1209"/>
      <c r="E63" s="1210"/>
      <c r="F63" s="136">
        <v>5939</v>
      </c>
      <c r="G63" s="136">
        <v>5480</v>
      </c>
      <c r="H63" s="137">
        <v>5123</v>
      </c>
    </row>
    <row r="64" spans="2:8" ht="13" x14ac:dyDescent="0.2"/>
  </sheetData>
  <sheetProtection algorithmName="SHA-512" hashValue="Lx+Jw5WUhBEMjbwcWZHgf5St5H7JXMQi4gpXIdW10Tllo5CexMwT1F9OxZzH7kWF5pJB/yTKUoAaLxjDlHfbxg==" saltValue="Gi56lKTNc7hqWBduu8UA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51914</v>
      </c>
      <c r="E3" s="156"/>
      <c r="F3" s="157">
        <v>54684</v>
      </c>
      <c r="G3" s="158"/>
      <c r="H3" s="159"/>
    </row>
    <row r="4" spans="1:8" x14ac:dyDescent="0.2">
      <c r="A4" s="160"/>
      <c r="B4" s="161"/>
      <c r="C4" s="162"/>
      <c r="D4" s="163">
        <v>30327</v>
      </c>
      <c r="E4" s="164"/>
      <c r="F4" s="165">
        <v>32829</v>
      </c>
      <c r="G4" s="166"/>
      <c r="H4" s="167"/>
    </row>
    <row r="5" spans="1:8" x14ac:dyDescent="0.2">
      <c r="A5" s="148" t="s">
        <v>546</v>
      </c>
      <c r="B5" s="153"/>
      <c r="C5" s="154"/>
      <c r="D5" s="155">
        <v>63433</v>
      </c>
      <c r="E5" s="156"/>
      <c r="F5" s="157">
        <v>62383</v>
      </c>
      <c r="G5" s="158"/>
      <c r="H5" s="159"/>
    </row>
    <row r="6" spans="1:8" x14ac:dyDescent="0.2">
      <c r="A6" s="160"/>
      <c r="B6" s="161"/>
      <c r="C6" s="162"/>
      <c r="D6" s="163">
        <v>36292</v>
      </c>
      <c r="E6" s="164"/>
      <c r="F6" s="165">
        <v>35325</v>
      </c>
      <c r="G6" s="166"/>
      <c r="H6" s="167"/>
    </row>
    <row r="7" spans="1:8" x14ac:dyDescent="0.2">
      <c r="A7" s="148" t="s">
        <v>547</v>
      </c>
      <c r="B7" s="153"/>
      <c r="C7" s="154"/>
      <c r="D7" s="155">
        <v>103401</v>
      </c>
      <c r="E7" s="156"/>
      <c r="F7" s="157">
        <v>63812</v>
      </c>
      <c r="G7" s="158"/>
      <c r="H7" s="159"/>
    </row>
    <row r="8" spans="1:8" x14ac:dyDescent="0.2">
      <c r="A8" s="160"/>
      <c r="B8" s="161"/>
      <c r="C8" s="162"/>
      <c r="D8" s="163">
        <v>38811</v>
      </c>
      <c r="E8" s="164"/>
      <c r="F8" s="165">
        <v>33848</v>
      </c>
      <c r="G8" s="166"/>
      <c r="H8" s="167"/>
    </row>
    <row r="9" spans="1:8" x14ac:dyDescent="0.2">
      <c r="A9" s="148" t="s">
        <v>548</v>
      </c>
      <c r="B9" s="153"/>
      <c r="C9" s="154"/>
      <c r="D9" s="155">
        <v>81209</v>
      </c>
      <c r="E9" s="156"/>
      <c r="F9" s="157">
        <v>54225</v>
      </c>
      <c r="G9" s="158"/>
      <c r="H9" s="159"/>
    </row>
    <row r="10" spans="1:8" x14ac:dyDescent="0.2">
      <c r="A10" s="160"/>
      <c r="B10" s="161"/>
      <c r="C10" s="162"/>
      <c r="D10" s="163">
        <v>23665</v>
      </c>
      <c r="E10" s="164"/>
      <c r="F10" s="165">
        <v>27337</v>
      </c>
      <c r="G10" s="166"/>
      <c r="H10" s="167"/>
    </row>
    <row r="11" spans="1:8" x14ac:dyDescent="0.2">
      <c r="A11" s="148" t="s">
        <v>549</v>
      </c>
      <c r="B11" s="153"/>
      <c r="C11" s="154"/>
      <c r="D11" s="155">
        <v>71450</v>
      </c>
      <c r="E11" s="156"/>
      <c r="F11" s="157">
        <v>54016</v>
      </c>
      <c r="G11" s="158"/>
      <c r="H11" s="159"/>
    </row>
    <row r="12" spans="1:8" x14ac:dyDescent="0.2">
      <c r="A12" s="160"/>
      <c r="B12" s="161"/>
      <c r="C12" s="168"/>
      <c r="D12" s="163">
        <v>19959</v>
      </c>
      <c r="E12" s="164"/>
      <c r="F12" s="165">
        <v>28078</v>
      </c>
      <c r="G12" s="166"/>
      <c r="H12" s="167"/>
    </row>
    <row r="13" spans="1:8" x14ac:dyDescent="0.2">
      <c r="A13" s="148"/>
      <c r="B13" s="153"/>
      <c r="C13" s="169"/>
      <c r="D13" s="170">
        <v>74281</v>
      </c>
      <c r="E13" s="171"/>
      <c r="F13" s="172">
        <v>57824</v>
      </c>
      <c r="G13" s="173"/>
      <c r="H13" s="159"/>
    </row>
    <row r="14" spans="1:8" x14ac:dyDescent="0.2">
      <c r="A14" s="160"/>
      <c r="B14" s="161"/>
      <c r="C14" s="162"/>
      <c r="D14" s="163">
        <v>29811</v>
      </c>
      <c r="E14" s="164"/>
      <c r="F14" s="165">
        <v>31483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4.9800000000000004</v>
      </c>
      <c r="C19" s="174">
        <f>ROUND(VALUE(SUBSTITUTE(実質収支比率等に係る経年分析!G$48,"▲","-")),2)</f>
        <v>3.72</v>
      </c>
      <c r="D19" s="174">
        <f>ROUND(VALUE(SUBSTITUTE(実質収支比率等に係る経年分析!H$48,"▲","-")),2)</f>
        <v>4.38</v>
      </c>
      <c r="E19" s="174">
        <f>ROUND(VALUE(SUBSTITUTE(実質収支比率等に係る経年分析!I$48,"▲","-")),2)</f>
        <v>5.67</v>
      </c>
      <c r="F19" s="174">
        <f>ROUND(VALUE(SUBSTITUTE(実質収支比率等に係る経年分析!J$48,"▲","-")),2)</f>
        <v>6.39</v>
      </c>
    </row>
    <row r="20" spans="1:11" x14ac:dyDescent="0.2">
      <c r="A20" s="174" t="s">
        <v>57</v>
      </c>
      <c r="B20" s="174">
        <f>ROUND(VALUE(SUBSTITUTE(実質収支比率等に係る経年分析!F$47,"▲","-")),2)</f>
        <v>19.02</v>
      </c>
      <c r="C20" s="174">
        <f>ROUND(VALUE(SUBSTITUTE(実質収支比率等に係る経年分析!G$47,"▲","-")),2)</f>
        <v>17.190000000000001</v>
      </c>
      <c r="D20" s="174">
        <f>ROUND(VALUE(SUBSTITUTE(実質収支比率等に係る経年分析!H$47,"▲","-")),2)</f>
        <v>12.77</v>
      </c>
      <c r="E20" s="174">
        <f>ROUND(VALUE(SUBSTITUTE(実質収支比率等に係る経年分析!I$47,"▲","-")),2)</f>
        <v>10</v>
      </c>
      <c r="F20" s="174">
        <f>ROUND(VALUE(SUBSTITUTE(実質収支比率等に係る経年分析!J$47,"▲","-")),2)</f>
        <v>10.45</v>
      </c>
    </row>
    <row r="21" spans="1:11" x14ac:dyDescent="0.2">
      <c r="A21" s="174" t="s">
        <v>58</v>
      </c>
      <c r="B21" s="174">
        <f>IF(ISNUMBER(VALUE(SUBSTITUTE(実質収支比率等に係る経年分析!F$49,"▲","-"))),ROUND(VALUE(SUBSTITUTE(実質収支比率等に係る経年分析!F$49,"▲","-")),2),NA())</f>
        <v>-2.81</v>
      </c>
      <c r="C21" s="174">
        <f>IF(ISNUMBER(VALUE(SUBSTITUTE(実質収支比率等に係る経年分析!G$49,"▲","-"))),ROUND(VALUE(SUBSTITUTE(実質収支比率等に係る経年分析!G$49,"▲","-")),2),NA())</f>
        <v>-5.87</v>
      </c>
      <c r="D21" s="174">
        <f>IF(ISNUMBER(VALUE(SUBSTITUTE(実質収支比率等に係る経年分析!H$49,"▲","-"))),ROUND(VALUE(SUBSTITUTE(実質収支比率等に係る経年分析!H$49,"▲","-")),2),NA())</f>
        <v>-5.18</v>
      </c>
      <c r="E21" s="174">
        <f>IF(ISNUMBER(VALUE(SUBSTITUTE(実質収支比率等に係る経年分析!I$49,"▲","-"))),ROUND(VALUE(SUBSTITUTE(実質収支比率等に係る経年分析!I$49,"▲","-")),2),NA())</f>
        <v>-3.12</v>
      </c>
      <c r="F21" s="174">
        <f>IF(ISNUMBER(VALUE(SUBSTITUTE(実質収支比率等に係る経年分析!J$49,"▲","-"))),ROUND(VALUE(SUBSTITUTE(実質収支比率等に係る経年分析!J$49,"▲","-")),2),NA())</f>
        <v>-2.2000000000000002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加賀市下水道事業会計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加賀市国民健康保険特別会計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0.56999999999999995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加賀市後期高齢者医療特別会計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加賀市介護保険特別会計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1.1100000000000001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1.57</v>
      </c>
    </row>
    <row r="34" spans="1:16" x14ac:dyDescent="0.2">
      <c r="A34" s="175" t="str">
        <f>IF(連結実質赤字比率に係る赤字・黒字の構成分析!C$36="",NA(),連結実質赤字比率に係る赤字・黒字の構成分析!C$36)</f>
        <v>加賀市病院事業会計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4.4800000000000004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5.66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6.38</v>
      </c>
    </row>
    <row r="36" spans="1:16" x14ac:dyDescent="0.2">
      <c r="A36" s="175" t="str">
        <f>IF(連結実質赤字比率に係る赤字・黒字の構成分析!C$34="",NA(),連結実質赤字比率に係る赤字・黒字の構成分析!C$34)</f>
        <v>加賀市水道事業会計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15.64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13.87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13.02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3580</v>
      </c>
      <c r="E42" s="176"/>
      <c r="F42" s="176"/>
      <c r="G42" s="176">
        <f>'実質公債費比率（分子）の構造'!L$52</f>
        <v>3579</v>
      </c>
      <c r="H42" s="176"/>
      <c r="I42" s="176"/>
      <c r="J42" s="176">
        <f>'実質公債費比率（分子）の構造'!M$52</f>
        <v>3539</v>
      </c>
      <c r="K42" s="176"/>
      <c r="L42" s="176"/>
      <c r="M42" s="176">
        <f>'実質公債費比率（分子）の構造'!N$52</f>
        <v>3988</v>
      </c>
      <c r="N42" s="176"/>
      <c r="O42" s="176"/>
      <c r="P42" s="176">
        <f>'実質公債費比率（分子）の構造'!O$52</f>
        <v>3601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25</v>
      </c>
      <c r="C44" s="176"/>
      <c r="D44" s="176"/>
      <c r="E44" s="176">
        <f>'実質公債費比率（分子）の構造'!L$50</f>
        <v>20</v>
      </c>
      <c r="F44" s="176"/>
      <c r="G44" s="176"/>
      <c r="H44" s="176">
        <f>'実質公債費比率（分子）の構造'!M$50</f>
        <v>20</v>
      </c>
      <c r="I44" s="176"/>
      <c r="J44" s="176"/>
      <c r="K44" s="176">
        <f>'実質公債費比率（分子）の構造'!N$50</f>
        <v>18</v>
      </c>
      <c r="L44" s="176"/>
      <c r="M44" s="176"/>
      <c r="N44" s="176">
        <f>'実質公債費比率（分子）の構造'!O$50</f>
        <v>18</v>
      </c>
      <c r="O44" s="176"/>
      <c r="P44" s="176"/>
    </row>
    <row r="45" spans="1:16" x14ac:dyDescent="0.2">
      <c r="A45" s="176" t="s">
        <v>68</v>
      </c>
      <c r="B45" s="176" t="str">
        <f>'実質公債費比率（分子）の構造'!K$49</f>
        <v>-</v>
      </c>
      <c r="C45" s="176"/>
      <c r="D45" s="176"/>
      <c r="E45" s="176" t="str">
        <f>'実質公債費比率（分子）の構造'!L$49</f>
        <v>-</v>
      </c>
      <c r="F45" s="176"/>
      <c r="G45" s="176"/>
      <c r="H45" s="176">
        <f>'実質公債費比率（分子）の構造'!M$49</f>
        <v>0</v>
      </c>
      <c r="I45" s="176"/>
      <c r="J45" s="176"/>
      <c r="K45" s="176" t="str">
        <f>'実質公債費比率（分子）の構造'!N$49</f>
        <v>-</v>
      </c>
      <c r="L45" s="176"/>
      <c r="M45" s="176"/>
      <c r="N45" s="176">
        <f>'実質公債費比率（分子）の構造'!O$49</f>
        <v>1</v>
      </c>
      <c r="O45" s="176"/>
      <c r="P45" s="176"/>
    </row>
    <row r="46" spans="1:16" x14ac:dyDescent="0.2">
      <c r="A46" s="176" t="s">
        <v>69</v>
      </c>
      <c r="B46" s="176">
        <f>'実質公債費比率（分子）の構造'!K$48</f>
        <v>1581</v>
      </c>
      <c r="C46" s="176"/>
      <c r="D46" s="176"/>
      <c r="E46" s="176">
        <f>'実質公債費比率（分子）の構造'!L$48</f>
        <v>1604</v>
      </c>
      <c r="F46" s="176"/>
      <c r="G46" s="176"/>
      <c r="H46" s="176">
        <f>'実質公債費比率（分子）の構造'!M$48</f>
        <v>1662</v>
      </c>
      <c r="I46" s="176"/>
      <c r="J46" s="176"/>
      <c r="K46" s="176">
        <f>'実質公債費比率（分子）の構造'!N$48</f>
        <v>1711</v>
      </c>
      <c r="L46" s="176"/>
      <c r="M46" s="176"/>
      <c r="N46" s="176">
        <f>'実質公債費比率（分子）の構造'!O$48</f>
        <v>1424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3231</v>
      </c>
      <c r="C49" s="176"/>
      <c r="D49" s="176"/>
      <c r="E49" s="176">
        <f>'実質公債費比率（分子）の構造'!L$45</f>
        <v>3175</v>
      </c>
      <c r="F49" s="176"/>
      <c r="G49" s="176"/>
      <c r="H49" s="176">
        <f>'実質公債費比率（分子）の構造'!M$45</f>
        <v>3273</v>
      </c>
      <c r="I49" s="176"/>
      <c r="J49" s="176"/>
      <c r="K49" s="176">
        <f>'実質公債費比率（分子）の構造'!N$45</f>
        <v>3777</v>
      </c>
      <c r="L49" s="176"/>
      <c r="M49" s="176"/>
      <c r="N49" s="176">
        <f>'実質公債費比率（分子）の構造'!O$45</f>
        <v>3443</v>
      </c>
      <c r="O49" s="176"/>
      <c r="P49" s="176"/>
    </row>
    <row r="50" spans="1:16" x14ac:dyDescent="0.2">
      <c r="A50" s="176" t="s">
        <v>73</v>
      </c>
      <c r="B50" s="176" t="e">
        <f>NA()</f>
        <v>#N/A</v>
      </c>
      <c r="C50" s="176">
        <f>IF(ISNUMBER('実質公債費比率（分子）の構造'!K$53),'実質公債費比率（分子）の構造'!K$53,NA())</f>
        <v>1257</v>
      </c>
      <c r="D50" s="176" t="e">
        <f>NA()</f>
        <v>#N/A</v>
      </c>
      <c r="E50" s="176" t="e">
        <f>NA()</f>
        <v>#N/A</v>
      </c>
      <c r="F50" s="176">
        <f>IF(ISNUMBER('実質公債費比率（分子）の構造'!L$53),'実質公債費比率（分子）の構造'!L$53,NA())</f>
        <v>1220</v>
      </c>
      <c r="G50" s="176" t="e">
        <f>NA()</f>
        <v>#N/A</v>
      </c>
      <c r="H50" s="176" t="e">
        <f>NA()</f>
        <v>#N/A</v>
      </c>
      <c r="I50" s="176">
        <f>IF(ISNUMBER('実質公債費比率（分子）の構造'!M$53),'実質公債費比率（分子）の構造'!M$53,NA())</f>
        <v>1416</v>
      </c>
      <c r="J50" s="176" t="e">
        <f>NA()</f>
        <v>#N/A</v>
      </c>
      <c r="K50" s="176" t="e">
        <f>NA()</f>
        <v>#N/A</v>
      </c>
      <c r="L50" s="176">
        <f>IF(ISNUMBER('実質公債費比率（分子）の構造'!N$53),'実質公債費比率（分子）の構造'!N$53,NA())</f>
        <v>1518</v>
      </c>
      <c r="M50" s="176" t="e">
        <f>NA()</f>
        <v>#N/A</v>
      </c>
      <c r="N50" s="176" t="e">
        <f>NA()</f>
        <v>#N/A</v>
      </c>
      <c r="O50" s="176">
        <f>IF(ISNUMBER('実質公債費比率（分子）の構造'!O$53),'実質公債費比率（分子）の構造'!O$53,NA())</f>
        <v>1285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38009</v>
      </c>
      <c r="E56" s="175"/>
      <c r="F56" s="175"/>
      <c r="G56" s="175">
        <f>'将来負担比率（分子）の構造'!J$52</f>
        <v>37666</v>
      </c>
      <c r="H56" s="175"/>
      <c r="I56" s="175"/>
      <c r="J56" s="175">
        <f>'将来負担比率（分子）の構造'!K$52</f>
        <v>37283</v>
      </c>
      <c r="K56" s="175"/>
      <c r="L56" s="175"/>
      <c r="M56" s="175">
        <f>'将来負担比率（分子）の構造'!L$52</f>
        <v>36725</v>
      </c>
      <c r="N56" s="175"/>
      <c r="O56" s="175"/>
      <c r="P56" s="175">
        <f>'将来負担比率（分子）の構造'!M$52</f>
        <v>34973</v>
      </c>
    </row>
    <row r="57" spans="1:16" x14ac:dyDescent="0.2">
      <c r="A57" s="175" t="s">
        <v>44</v>
      </c>
      <c r="B57" s="175"/>
      <c r="C57" s="175"/>
      <c r="D57" s="175">
        <f>'将来負担比率（分子）の構造'!I$51</f>
        <v>4639</v>
      </c>
      <c r="E57" s="175"/>
      <c r="F57" s="175"/>
      <c r="G57" s="175">
        <f>'将来負担比率（分子）の構造'!J$51</f>
        <v>4763</v>
      </c>
      <c r="H57" s="175"/>
      <c r="I57" s="175"/>
      <c r="J57" s="175">
        <f>'将来負担比率（分子）の構造'!K$51</f>
        <v>4761</v>
      </c>
      <c r="K57" s="175"/>
      <c r="L57" s="175"/>
      <c r="M57" s="175">
        <f>'将来負担比率（分子）の構造'!L$51</f>
        <v>4733</v>
      </c>
      <c r="N57" s="175"/>
      <c r="O57" s="175"/>
      <c r="P57" s="175">
        <f>'将来負担比率（分子）の構造'!M$51</f>
        <v>4289</v>
      </c>
    </row>
    <row r="58" spans="1:16" x14ac:dyDescent="0.2">
      <c r="A58" s="175" t="s">
        <v>43</v>
      </c>
      <c r="B58" s="175"/>
      <c r="C58" s="175"/>
      <c r="D58" s="175">
        <f>'将来負担比率（分子）の構造'!I$50</f>
        <v>8312</v>
      </c>
      <c r="E58" s="175"/>
      <c r="F58" s="175"/>
      <c r="G58" s="175">
        <f>'将来負担比率（分子）の構造'!J$50</f>
        <v>7476</v>
      </c>
      <c r="H58" s="175"/>
      <c r="I58" s="175"/>
      <c r="J58" s="175">
        <f>'将来負担比率（分子）の構造'!K$50</f>
        <v>6394</v>
      </c>
      <c r="K58" s="175"/>
      <c r="L58" s="175"/>
      <c r="M58" s="175">
        <f>'将来負担比率（分子）の構造'!L$50</f>
        <v>6205</v>
      </c>
      <c r="N58" s="175"/>
      <c r="O58" s="175"/>
      <c r="P58" s="175">
        <f>'将来負担比率（分子）の構造'!M$50</f>
        <v>6246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f>'将来負担比率（分子）の構造'!J$46</f>
        <v>455</v>
      </c>
      <c r="F61" s="175"/>
      <c r="G61" s="175"/>
      <c r="H61" s="175">
        <f>'将来負担比率（分子）の構造'!K$46</f>
        <v>453</v>
      </c>
      <c r="I61" s="175"/>
      <c r="J61" s="175"/>
      <c r="K61" s="175">
        <f>'将来負担比率（分子）の構造'!L$46</f>
        <v>450</v>
      </c>
      <c r="L61" s="175"/>
      <c r="M61" s="175"/>
      <c r="N61" s="175" t="str">
        <f>'将来負担比率（分子）の構造'!M$46</f>
        <v>-</v>
      </c>
      <c r="O61" s="175"/>
      <c r="P61" s="175"/>
    </row>
    <row r="62" spans="1:16" x14ac:dyDescent="0.2">
      <c r="A62" s="175" t="s">
        <v>37</v>
      </c>
      <c r="B62" s="175">
        <f>'将来負担比率（分子）の構造'!I$45</f>
        <v>3895</v>
      </c>
      <c r="C62" s="175"/>
      <c r="D62" s="175"/>
      <c r="E62" s="175">
        <f>'将来負担比率（分子）の構造'!J$45</f>
        <v>3803</v>
      </c>
      <c r="F62" s="175"/>
      <c r="G62" s="175"/>
      <c r="H62" s="175">
        <f>'将来負担比率（分子）の構造'!K$45</f>
        <v>3743</v>
      </c>
      <c r="I62" s="175"/>
      <c r="J62" s="175"/>
      <c r="K62" s="175">
        <f>'将来負担比率（分子）の構造'!L$45</f>
        <v>3838</v>
      </c>
      <c r="L62" s="175"/>
      <c r="M62" s="175"/>
      <c r="N62" s="175">
        <f>'将来負担比率（分子）の構造'!M$45</f>
        <v>4150</v>
      </c>
      <c r="O62" s="175"/>
      <c r="P62" s="175"/>
    </row>
    <row r="63" spans="1:16" x14ac:dyDescent="0.2">
      <c r="A63" s="175" t="s">
        <v>36</v>
      </c>
      <c r="B63" s="175">
        <f>'将来負担比率（分子）の構造'!I$44</f>
        <v>0</v>
      </c>
      <c r="C63" s="175"/>
      <c r="D63" s="175"/>
      <c r="E63" s="175">
        <f>'将来負担比率（分子）の構造'!J$44</f>
        <v>93</v>
      </c>
      <c r="F63" s="175"/>
      <c r="G63" s="175"/>
      <c r="H63" s="175">
        <f>'将来負担比率（分子）の構造'!K$44</f>
        <v>580</v>
      </c>
      <c r="I63" s="175"/>
      <c r="J63" s="175"/>
      <c r="K63" s="175">
        <f>'将来負担比率（分子）の構造'!L$44</f>
        <v>647</v>
      </c>
      <c r="L63" s="175"/>
      <c r="M63" s="175"/>
      <c r="N63" s="175">
        <f>'将来負担比率（分子）の構造'!M$44</f>
        <v>647</v>
      </c>
      <c r="O63" s="175"/>
      <c r="P63" s="175"/>
    </row>
    <row r="64" spans="1:16" x14ac:dyDescent="0.2">
      <c r="A64" s="175" t="s">
        <v>35</v>
      </c>
      <c r="B64" s="175">
        <f>'将来負担比率（分子）の構造'!I$43</f>
        <v>19982</v>
      </c>
      <c r="C64" s="175"/>
      <c r="D64" s="175"/>
      <c r="E64" s="175">
        <f>'将来負担比率（分子）の構造'!J$43</f>
        <v>18907</v>
      </c>
      <c r="F64" s="175"/>
      <c r="G64" s="175"/>
      <c r="H64" s="175">
        <f>'将来負担比率（分子）の構造'!K$43</f>
        <v>19193</v>
      </c>
      <c r="I64" s="175"/>
      <c r="J64" s="175"/>
      <c r="K64" s="175">
        <f>'将来負担比率（分子）の構造'!L$43</f>
        <v>18307</v>
      </c>
      <c r="L64" s="175"/>
      <c r="M64" s="175"/>
      <c r="N64" s="175">
        <f>'将来負担比率（分子）の構造'!M$43</f>
        <v>17154</v>
      </c>
      <c r="O64" s="175"/>
      <c r="P64" s="175"/>
    </row>
    <row r="65" spans="1:16" x14ac:dyDescent="0.2">
      <c r="A65" s="175" t="s">
        <v>34</v>
      </c>
      <c r="B65" s="175">
        <f>'将来負担比率（分子）の構造'!I$42</f>
        <v>419</v>
      </c>
      <c r="C65" s="175"/>
      <c r="D65" s="175"/>
      <c r="E65" s="175">
        <f>'将来負担比率（分子）の構造'!J$42</f>
        <v>351</v>
      </c>
      <c r="F65" s="175"/>
      <c r="G65" s="175"/>
      <c r="H65" s="175">
        <f>'将来負担比率（分子）の構造'!K$42</f>
        <v>217</v>
      </c>
      <c r="I65" s="175"/>
      <c r="J65" s="175"/>
      <c r="K65" s="175">
        <f>'将来負担比率（分子）の構造'!L$42</f>
        <v>324</v>
      </c>
      <c r="L65" s="175"/>
      <c r="M65" s="175"/>
      <c r="N65" s="175">
        <f>'将来負担比率（分子）の構造'!M$42</f>
        <v>222</v>
      </c>
      <c r="O65" s="175"/>
      <c r="P65" s="175"/>
    </row>
    <row r="66" spans="1:16" x14ac:dyDescent="0.2">
      <c r="A66" s="175" t="s">
        <v>33</v>
      </c>
      <c r="B66" s="175">
        <f>'将来負担比率（分子）の構造'!I$41</f>
        <v>36379</v>
      </c>
      <c r="C66" s="175"/>
      <c r="D66" s="175"/>
      <c r="E66" s="175">
        <f>'将来負担比率（分子）の構造'!J$41</f>
        <v>36948</v>
      </c>
      <c r="F66" s="175"/>
      <c r="G66" s="175"/>
      <c r="H66" s="175">
        <f>'将来負担比率（分子）の構造'!K$41</f>
        <v>38186</v>
      </c>
      <c r="I66" s="175"/>
      <c r="J66" s="175"/>
      <c r="K66" s="175">
        <f>'将来負担比率（分子）の構造'!L$41</f>
        <v>39112</v>
      </c>
      <c r="L66" s="175"/>
      <c r="M66" s="175"/>
      <c r="N66" s="175">
        <f>'将来負担比率（分子）の構造'!M$41</f>
        <v>38729</v>
      </c>
      <c r="O66" s="175"/>
      <c r="P66" s="175"/>
    </row>
    <row r="67" spans="1:16" x14ac:dyDescent="0.2">
      <c r="A67" s="175" t="s">
        <v>77</v>
      </c>
      <c r="B67" s="175" t="e">
        <f>NA()</f>
        <v>#N/A</v>
      </c>
      <c r="C67" s="175">
        <f>IF(ISNUMBER('将来負担比率（分子）の構造'!I$53), IF('将来負担比率（分子）の構造'!I$53 &lt; 0, 0, '将来負担比率（分子）の構造'!I$53), NA())</f>
        <v>9715</v>
      </c>
      <c r="D67" s="175" t="e">
        <f>NA()</f>
        <v>#N/A</v>
      </c>
      <c r="E67" s="175" t="e">
        <f>NA()</f>
        <v>#N/A</v>
      </c>
      <c r="F67" s="175">
        <f>IF(ISNUMBER('将来負担比率（分子）の構造'!J$53), IF('将来負担比率（分子）の構造'!J$53 &lt; 0, 0, '将来負担比率（分子）の構造'!J$53), NA())</f>
        <v>10651</v>
      </c>
      <c r="G67" s="175" t="e">
        <f>NA()</f>
        <v>#N/A</v>
      </c>
      <c r="H67" s="175" t="e">
        <f>NA()</f>
        <v>#N/A</v>
      </c>
      <c r="I67" s="175">
        <f>IF(ISNUMBER('将来負担比率（分子）の構造'!K$53), IF('将来負担比率（分子）の構造'!K$53 &lt; 0, 0, '将来負担比率（分子）の構造'!K$53), NA())</f>
        <v>13933</v>
      </c>
      <c r="J67" s="175" t="e">
        <f>NA()</f>
        <v>#N/A</v>
      </c>
      <c r="K67" s="175" t="e">
        <f>NA()</f>
        <v>#N/A</v>
      </c>
      <c r="L67" s="175">
        <f>IF(ISNUMBER('将来負担比率（分子）の構造'!L$53), IF('将来負担比率（分子）の構造'!L$53 &lt; 0, 0, '将来負担比率（分子）の構造'!L$53), NA())</f>
        <v>15016</v>
      </c>
      <c r="M67" s="175" t="e">
        <f>NA()</f>
        <v>#N/A</v>
      </c>
      <c r="N67" s="175" t="e">
        <f>NA()</f>
        <v>#N/A</v>
      </c>
      <c r="O67" s="175">
        <f>IF(ISNUMBER('将来負担比率（分子）の構造'!M$53), IF('将来負担比率（分子）の構造'!M$53 &lt; 0, 0, '将来負担比率（分子）の構造'!M$53), NA())</f>
        <v>15394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2311</v>
      </c>
      <c r="C72" s="179">
        <f>基金残高に係る経年分析!G55</f>
        <v>1864</v>
      </c>
      <c r="D72" s="179">
        <f>基金残高に係る経年分析!H55</f>
        <v>1893</v>
      </c>
    </row>
    <row r="73" spans="1:16" x14ac:dyDescent="0.2">
      <c r="A73" s="178" t="s">
        <v>80</v>
      </c>
      <c r="B73" s="179">
        <f>基金残高に係る経年分析!F56</f>
        <v>1015</v>
      </c>
      <c r="C73" s="179">
        <f>基金残高に係る経年分析!G56</f>
        <v>1192</v>
      </c>
      <c r="D73" s="179">
        <f>基金残高に係る経年分析!H56</f>
        <v>1152</v>
      </c>
    </row>
    <row r="74" spans="1:16" x14ac:dyDescent="0.2">
      <c r="A74" s="178" t="s">
        <v>81</v>
      </c>
      <c r="B74" s="179">
        <f>基金残高に係る経年分析!F57</f>
        <v>2612</v>
      </c>
      <c r="C74" s="179">
        <f>基金残高に係る経年分析!G57</f>
        <v>2423</v>
      </c>
      <c r="D74" s="179">
        <f>基金残高に係る経年分析!H57</f>
        <v>2078</v>
      </c>
    </row>
  </sheetData>
  <sheetProtection algorithmName="SHA-512" hashValue="y9mbK0+peslSBA0kkbHR6Q92hfCsRcTC4EzCN1F9V60IkgHxDJpMEWA+Q+0Ge/H9RHFVcToowRKcrheRbqsbEA==" saltValue="LiH9yhnTfXKsowwKMu/vF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233</v>
      </c>
      <c r="C5" s="680"/>
      <c r="D5" s="680"/>
      <c r="E5" s="680"/>
      <c r="F5" s="680"/>
      <c r="G5" s="680"/>
      <c r="H5" s="680"/>
      <c r="I5" s="680"/>
      <c r="J5" s="680"/>
      <c r="K5" s="680"/>
      <c r="L5" s="680"/>
      <c r="M5" s="680"/>
      <c r="N5" s="680"/>
      <c r="O5" s="680"/>
      <c r="P5" s="680"/>
      <c r="Q5" s="681"/>
      <c r="R5" s="676">
        <v>9340897</v>
      </c>
      <c r="S5" s="677"/>
      <c r="T5" s="677"/>
      <c r="U5" s="677"/>
      <c r="V5" s="677"/>
      <c r="W5" s="677"/>
      <c r="X5" s="677"/>
      <c r="Y5" s="702"/>
      <c r="Z5" s="715">
        <v>26.4</v>
      </c>
      <c r="AA5" s="715"/>
      <c r="AB5" s="715"/>
      <c r="AC5" s="715"/>
      <c r="AD5" s="716">
        <v>8853968</v>
      </c>
      <c r="AE5" s="716"/>
      <c r="AF5" s="716"/>
      <c r="AG5" s="716"/>
      <c r="AH5" s="716"/>
      <c r="AI5" s="716"/>
      <c r="AJ5" s="716"/>
      <c r="AK5" s="716"/>
      <c r="AL5" s="703">
        <v>48</v>
      </c>
      <c r="AM5" s="685"/>
      <c r="AN5" s="685"/>
      <c r="AO5" s="704"/>
      <c r="AP5" s="679" t="s">
        <v>234</v>
      </c>
      <c r="AQ5" s="680"/>
      <c r="AR5" s="680"/>
      <c r="AS5" s="680"/>
      <c r="AT5" s="680"/>
      <c r="AU5" s="680"/>
      <c r="AV5" s="680"/>
      <c r="AW5" s="680"/>
      <c r="AX5" s="680"/>
      <c r="AY5" s="680"/>
      <c r="AZ5" s="680"/>
      <c r="BA5" s="680"/>
      <c r="BB5" s="680"/>
      <c r="BC5" s="680"/>
      <c r="BD5" s="680"/>
      <c r="BE5" s="680"/>
      <c r="BF5" s="681"/>
      <c r="BG5" s="621">
        <v>8722980</v>
      </c>
      <c r="BH5" s="622"/>
      <c r="BI5" s="622"/>
      <c r="BJ5" s="622"/>
      <c r="BK5" s="622"/>
      <c r="BL5" s="622"/>
      <c r="BM5" s="622"/>
      <c r="BN5" s="623"/>
      <c r="BO5" s="659">
        <v>93.4</v>
      </c>
      <c r="BP5" s="659"/>
      <c r="BQ5" s="659"/>
      <c r="BR5" s="659"/>
      <c r="BS5" s="660">
        <v>155831</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264536</v>
      </c>
      <c r="S6" s="622"/>
      <c r="T6" s="622"/>
      <c r="U6" s="622"/>
      <c r="V6" s="622"/>
      <c r="W6" s="622"/>
      <c r="X6" s="622"/>
      <c r="Y6" s="623"/>
      <c r="Z6" s="659">
        <v>0.7</v>
      </c>
      <c r="AA6" s="659"/>
      <c r="AB6" s="659"/>
      <c r="AC6" s="659"/>
      <c r="AD6" s="660">
        <v>264536</v>
      </c>
      <c r="AE6" s="660"/>
      <c r="AF6" s="660"/>
      <c r="AG6" s="660"/>
      <c r="AH6" s="660"/>
      <c r="AI6" s="660"/>
      <c r="AJ6" s="660"/>
      <c r="AK6" s="660"/>
      <c r="AL6" s="624">
        <v>1.4</v>
      </c>
      <c r="AM6" s="625"/>
      <c r="AN6" s="625"/>
      <c r="AO6" s="661"/>
      <c r="AP6" s="618" t="s">
        <v>239</v>
      </c>
      <c r="AQ6" s="619"/>
      <c r="AR6" s="619"/>
      <c r="AS6" s="619"/>
      <c r="AT6" s="619"/>
      <c r="AU6" s="619"/>
      <c r="AV6" s="619"/>
      <c r="AW6" s="619"/>
      <c r="AX6" s="619"/>
      <c r="AY6" s="619"/>
      <c r="AZ6" s="619"/>
      <c r="BA6" s="619"/>
      <c r="BB6" s="619"/>
      <c r="BC6" s="619"/>
      <c r="BD6" s="619"/>
      <c r="BE6" s="619"/>
      <c r="BF6" s="620"/>
      <c r="BG6" s="621">
        <v>8722980</v>
      </c>
      <c r="BH6" s="622"/>
      <c r="BI6" s="622"/>
      <c r="BJ6" s="622"/>
      <c r="BK6" s="622"/>
      <c r="BL6" s="622"/>
      <c r="BM6" s="622"/>
      <c r="BN6" s="623"/>
      <c r="BO6" s="659">
        <v>93.4</v>
      </c>
      <c r="BP6" s="659"/>
      <c r="BQ6" s="659"/>
      <c r="BR6" s="659"/>
      <c r="BS6" s="660">
        <v>155831</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268433</v>
      </c>
      <c r="CS6" s="622"/>
      <c r="CT6" s="622"/>
      <c r="CU6" s="622"/>
      <c r="CV6" s="622"/>
      <c r="CW6" s="622"/>
      <c r="CX6" s="622"/>
      <c r="CY6" s="623"/>
      <c r="CZ6" s="703">
        <v>0.8</v>
      </c>
      <c r="DA6" s="685"/>
      <c r="DB6" s="685"/>
      <c r="DC6" s="705"/>
      <c r="DD6" s="627" t="s">
        <v>241</v>
      </c>
      <c r="DE6" s="622"/>
      <c r="DF6" s="622"/>
      <c r="DG6" s="622"/>
      <c r="DH6" s="622"/>
      <c r="DI6" s="622"/>
      <c r="DJ6" s="622"/>
      <c r="DK6" s="622"/>
      <c r="DL6" s="622"/>
      <c r="DM6" s="622"/>
      <c r="DN6" s="622"/>
      <c r="DO6" s="622"/>
      <c r="DP6" s="623"/>
      <c r="DQ6" s="627">
        <v>268369</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3384</v>
      </c>
      <c r="S7" s="622"/>
      <c r="T7" s="622"/>
      <c r="U7" s="622"/>
      <c r="V7" s="622"/>
      <c r="W7" s="622"/>
      <c r="X7" s="622"/>
      <c r="Y7" s="623"/>
      <c r="Z7" s="659">
        <v>0</v>
      </c>
      <c r="AA7" s="659"/>
      <c r="AB7" s="659"/>
      <c r="AC7" s="659"/>
      <c r="AD7" s="660">
        <v>3384</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3909645</v>
      </c>
      <c r="BH7" s="622"/>
      <c r="BI7" s="622"/>
      <c r="BJ7" s="622"/>
      <c r="BK7" s="622"/>
      <c r="BL7" s="622"/>
      <c r="BM7" s="622"/>
      <c r="BN7" s="623"/>
      <c r="BO7" s="659">
        <v>41.9</v>
      </c>
      <c r="BP7" s="659"/>
      <c r="BQ7" s="659"/>
      <c r="BR7" s="659"/>
      <c r="BS7" s="660">
        <v>155831</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3432532</v>
      </c>
      <c r="CS7" s="622"/>
      <c r="CT7" s="622"/>
      <c r="CU7" s="622"/>
      <c r="CV7" s="622"/>
      <c r="CW7" s="622"/>
      <c r="CX7" s="622"/>
      <c r="CY7" s="623"/>
      <c r="CZ7" s="659">
        <v>10.1</v>
      </c>
      <c r="DA7" s="659"/>
      <c r="DB7" s="659"/>
      <c r="DC7" s="659"/>
      <c r="DD7" s="627">
        <v>223633</v>
      </c>
      <c r="DE7" s="622"/>
      <c r="DF7" s="622"/>
      <c r="DG7" s="622"/>
      <c r="DH7" s="622"/>
      <c r="DI7" s="622"/>
      <c r="DJ7" s="622"/>
      <c r="DK7" s="622"/>
      <c r="DL7" s="622"/>
      <c r="DM7" s="622"/>
      <c r="DN7" s="622"/>
      <c r="DO7" s="622"/>
      <c r="DP7" s="623"/>
      <c r="DQ7" s="627">
        <v>2336041</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38939</v>
      </c>
      <c r="S8" s="622"/>
      <c r="T8" s="622"/>
      <c r="U8" s="622"/>
      <c r="V8" s="622"/>
      <c r="W8" s="622"/>
      <c r="X8" s="622"/>
      <c r="Y8" s="623"/>
      <c r="Z8" s="659">
        <v>0.1</v>
      </c>
      <c r="AA8" s="659"/>
      <c r="AB8" s="659"/>
      <c r="AC8" s="659"/>
      <c r="AD8" s="660">
        <v>38939</v>
      </c>
      <c r="AE8" s="660"/>
      <c r="AF8" s="660"/>
      <c r="AG8" s="660"/>
      <c r="AH8" s="660"/>
      <c r="AI8" s="660"/>
      <c r="AJ8" s="660"/>
      <c r="AK8" s="660"/>
      <c r="AL8" s="624">
        <v>0.2</v>
      </c>
      <c r="AM8" s="625"/>
      <c r="AN8" s="625"/>
      <c r="AO8" s="661"/>
      <c r="AP8" s="618" t="s">
        <v>246</v>
      </c>
      <c r="AQ8" s="619"/>
      <c r="AR8" s="619"/>
      <c r="AS8" s="619"/>
      <c r="AT8" s="619"/>
      <c r="AU8" s="619"/>
      <c r="AV8" s="619"/>
      <c r="AW8" s="619"/>
      <c r="AX8" s="619"/>
      <c r="AY8" s="619"/>
      <c r="AZ8" s="619"/>
      <c r="BA8" s="619"/>
      <c r="BB8" s="619"/>
      <c r="BC8" s="619"/>
      <c r="BD8" s="619"/>
      <c r="BE8" s="619"/>
      <c r="BF8" s="620"/>
      <c r="BG8" s="621">
        <v>120942</v>
      </c>
      <c r="BH8" s="622"/>
      <c r="BI8" s="622"/>
      <c r="BJ8" s="622"/>
      <c r="BK8" s="622"/>
      <c r="BL8" s="622"/>
      <c r="BM8" s="622"/>
      <c r="BN8" s="623"/>
      <c r="BO8" s="659">
        <v>1.3</v>
      </c>
      <c r="BP8" s="659"/>
      <c r="BQ8" s="659"/>
      <c r="BR8" s="659"/>
      <c r="BS8" s="660" t="s">
        <v>241</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12157918</v>
      </c>
      <c r="CS8" s="622"/>
      <c r="CT8" s="622"/>
      <c r="CU8" s="622"/>
      <c r="CV8" s="622"/>
      <c r="CW8" s="622"/>
      <c r="CX8" s="622"/>
      <c r="CY8" s="623"/>
      <c r="CZ8" s="659">
        <v>35.700000000000003</v>
      </c>
      <c r="DA8" s="659"/>
      <c r="DB8" s="659"/>
      <c r="DC8" s="659"/>
      <c r="DD8" s="627">
        <v>101924</v>
      </c>
      <c r="DE8" s="622"/>
      <c r="DF8" s="622"/>
      <c r="DG8" s="622"/>
      <c r="DH8" s="622"/>
      <c r="DI8" s="622"/>
      <c r="DJ8" s="622"/>
      <c r="DK8" s="622"/>
      <c r="DL8" s="622"/>
      <c r="DM8" s="622"/>
      <c r="DN8" s="622"/>
      <c r="DO8" s="622"/>
      <c r="DP8" s="623"/>
      <c r="DQ8" s="627">
        <v>6028063</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36479</v>
      </c>
      <c r="S9" s="622"/>
      <c r="T9" s="622"/>
      <c r="U9" s="622"/>
      <c r="V9" s="622"/>
      <c r="W9" s="622"/>
      <c r="X9" s="622"/>
      <c r="Y9" s="623"/>
      <c r="Z9" s="659">
        <v>0.1</v>
      </c>
      <c r="AA9" s="659"/>
      <c r="AB9" s="659"/>
      <c r="AC9" s="659"/>
      <c r="AD9" s="660">
        <v>36479</v>
      </c>
      <c r="AE9" s="660"/>
      <c r="AF9" s="660"/>
      <c r="AG9" s="660"/>
      <c r="AH9" s="660"/>
      <c r="AI9" s="660"/>
      <c r="AJ9" s="660"/>
      <c r="AK9" s="660"/>
      <c r="AL9" s="624">
        <v>0.2</v>
      </c>
      <c r="AM9" s="625"/>
      <c r="AN9" s="625"/>
      <c r="AO9" s="661"/>
      <c r="AP9" s="618" t="s">
        <v>249</v>
      </c>
      <c r="AQ9" s="619"/>
      <c r="AR9" s="619"/>
      <c r="AS9" s="619"/>
      <c r="AT9" s="619"/>
      <c r="AU9" s="619"/>
      <c r="AV9" s="619"/>
      <c r="AW9" s="619"/>
      <c r="AX9" s="619"/>
      <c r="AY9" s="619"/>
      <c r="AZ9" s="619"/>
      <c r="BA9" s="619"/>
      <c r="BB9" s="619"/>
      <c r="BC9" s="619"/>
      <c r="BD9" s="619"/>
      <c r="BE9" s="619"/>
      <c r="BF9" s="620"/>
      <c r="BG9" s="621">
        <v>3051993</v>
      </c>
      <c r="BH9" s="622"/>
      <c r="BI9" s="622"/>
      <c r="BJ9" s="622"/>
      <c r="BK9" s="622"/>
      <c r="BL9" s="622"/>
      <c r="BM9" s="622"/>
      <c r="BN9" s="623"/>
      <c r="BO9" s="659">
        <v>32.700000000000003</v>
      </c>
      <c r="BP9" s="659"/>
      <c r="BQ9" s="659"/>
      <c r="BR9" s="659"/>
      <c r="BS9" s="660" t="s">
        <v>241</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3432082</v>
      </c>
      <c r="CS9" s="622"/>
      <c r="CT9" s="622"/>
      <c r="CU9" s="622"/>
      <c r="CV9" s="622"/>
      <c r="CW9" s="622"/>
      <c r="CX9" s="622"/>
      <c r="CY9" s="623"/>
      <c r="CZ9" s="659">
        <v>10.1</v>
      </c>
      <c r="DA9" s="659"/>
      <c r="DB9" s="659"/>
      <c r="DC9" s="659"/>
      <c r="DD9" s="627">
        <v>114923</v>
      </c>
      <c r="DE9" s="622"/>
      <c r="DF9" s="622"/>
      <c r="DG9" s="622"/>
      <c r="DH9" s="622"/>
      <c r="DI9" s="622"/>
      <c r="DJ9" s="622"/>
      <c r="DK9" s="622"/>
      <c r="DL9" s="622"/>
      <c r="DM9" s="622"/>
      <c r="DN9" s="622"/>
      <c r="DO9" s="622"/>
      <c r="DP9" s="623"/>
      <c r="DQ9" s="627">
        <v>2528076</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59" t="s">
        <v>241</v>
      </c>
      <c r="AA10" s="659"/>
      <c r="AB10" s="659"/>
      <c r="AC10" s="659"/>
      <c r="AD10" s="660" t="s">
        <v>133</v>
      </c>
      <c r="AE10" s="660"/>
      <c r="AF10" s="660"/>
      <c r="AG10" s="660"/>
      <c r="AH10" s="660"/>
      <c r="AI10" s="660"/>
      <c r="AJ10" s="660"/>
      <c r="AK10" s="660"/>
      <c r="AL10" s="624" t="s">
        <v>133</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189469</v>
      </c>
      <c r="BH10" s="622"/>
      <c r="BI10" s="622"/>
      <c r="BJ10" s="622"/>
      <c r="BK10" s="622"/>
      <c r="BL10" s="622"/>
      <c r="BM10" s="622"/>
      <c r="BN10" s="623"/>
      <c r="BO10" s="659">
        <v>2</v>
      </c>
      <c r="BP10" s="659"/>
      <c r="BQ10" s="659"/>
      <c r="BR10" s="659"/>
      <c r="BS10" s="660" t="s">
        <v>133</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v>5578</v>
      </c>
      <c r="CS10" s="622"/>
      <c r="CT10" s="622"/>
      <c r="CU10" s="622"/>
      <c r="CV10" s="622"/>
      <c r="CW10" s="622"/>
      <c r="CX10" s="622"/>
      <c r="CY10" s="623"/>
      <c r="CZ10" s="659">
        <v>0</v>
      </c>
      <c r="DA10" s="659"/>
      <c r="DB10" s="659"/>
      <c r="DC10" s="659"/>
      <c r="DD10" s="627" t="s">
        <v>133</v>
      </c>
      <c r="DE10" s="622"/>
      <c r="DF10" s="622"/>
      <c r="DG10" s="622"/>
      <c r="DH10" s="622"/>
      <c r="DI10" s="622"/>
      <c r="DJ10" s="622"/>
      <c r="DK10" s="622"/>
      <c r="DL10" s="622"/>
      <c r="DM10" s="622"/>
      <c r="DN10" s="622"/>
      <c r="DO10" s="622"/>
      <c r="DP10" s="623"/>
      <c r="DQ10" s="627">
        <v>5576</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1668702</v>
      </c>
      <c r="S11" s="622"/>
      <c r="T11" s="622"/>
      <c r="U11" s="622"/>
      <c r="V11" s="622"/>
      <c r="W11" s="622"/>
      <c r="X11" s="622"/>
      <c r="Y11" s="623"/>
      <c r="Z11" s="624">
        <v>4.7</v>
      </c>
      <c r="AA11" s="625"/>
      <c r="AB11" s="625"/>
      <c r="AC11" s="626"/>
      <c r="AD11" s="627">
        <v>1668702</v>
      </c>
      <c r="AE11" s="622"/>
      <c r="AF11" s="622"/>
      <c r="AG11" s="622"/>
      <c r="AH11" s="622"/>
      <c r="AI11" s="622"/>
      <c r="AJ11" s="622"/>
      <c r="AK11" s="623"/>
      <c r="AL11" s="624">
        <v>9</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547241</v>
      </c>
      <c r="BH11" s="622"/>
      <c r="BI11" s="622"/>
      <c r="BJ11" s="622"/>
      <c r="BK11" s="622"/>
      <c r="BL11" s="622"/>
      <c r="BM11" s="622"/>
      <c r="BN11" s="623"/>
      <c r="BO11" s="659">
        <v>5.9</v>
      </c>
      <c r="BP11" s="659"/>
      <c r="BQ11" s="659"/>
      <c r="BR11" s="659"/>
      <c r="BS11" s="660">
        <v>155831</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478919</v>
      </c>
      <c r="CS11" s="622"/>
      <c r="CT11" s="622"/>
      <c r="CU11" s="622"/>
      <c r="CV11" s="622"/>
      <c r="CW11" s="622"/>
      <c r="CX11" s="622"/>
      <c r="CY11" s="623"/>
      <c r="CZ11" s="659">
        <v>1.4</v>
      </c>
      <c r="DA11" s="659"/>
      <c r="DB11" s="659"/>
      <c r="DC11" s="659"/>
      <c r="DD11" s="627">
        <v>82633</v>
      </c>
      <c r="DE11" s="622"/>
      <c r="DF11" s="622"/>
      <c r="DG11" s="622"/>
      <c r="DH11" s="622"/>
      <c r="DI11" s="622"/>
      <c r="DJ11" s="622"/>
      <c r="DK11" s="622"/>
      <c r="DL11" s="622"/>
      <c r="DM11" s="622"/>
      <c r="DN11" s="622"/>
      <c r="DO11" s="622"/>
      <c r="DP11" s="623"/>
      <c r="DQ11" s="627">
        <v>331312</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v>85812</v>
      </c>
      <c r="S12" s="622"/>
      <c r="T12" s="622"/>
      <c r="U12" s="622"/>
      <c r="V12" s="622"/>
      <c r="W12" s="622"/>
      <c r="X12" s="622"/>
      <c r="Y12" s="623"/>
      <c r="Z12" s="659">
        <v>0.2</v>
      </c>
      <c r="AA12" s="659"/>
      <c r="AB12" s="659"/>
      <c r="AC12" s="659"/>
      <c r="AD12" s="660">
        <v>85812</v>
      </c>
      <c r="AE12" s="660"/>
      <c r="AF12" s="660"/>
      <c r="AG12" s="660"/>
      <c r="AH12" s="660"/>
      <c r="AI12" s="660"/>
      <c r="AJ12" s="660"/>
      <c r="AK12" s="660"/>
      <c r="AL12" s="624">
        <v>0.5</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4016698</v>
      </c>
      <c r="BH12" s="622"/>
      <c r="BI12" s="622"/>
      <c r="BJ12" s="622"/>
      <c r="BK12" s="622"/>
      <c r="BL12" s="622"/>
      <c r="BM12" s="622"/>
      <c r="BN12" s="623"/>
      <c r="BO12" s="659">
        <v>43</v>
      </c>
      <c r="BP12" s="659"/>
      <c r="BQ12" s="659"/>
      <c r="BR12" s="659"/>
      <c r="BS12" s="660" t="s">
        <v>241</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1690482</v>
      </c>
      <c r="CS12" s="622"/>
      <c r="CT12" s="622"/>
      <c r="CU12" s="622"/>
      <c r="CV12" s="622"/>
      <c r="CW12" s="622"/>
      <c r="CX12" s="622"/>
      <c r="CY12" s="623"/>
      <c r="CZ12" s="659">
        <v>5</v>
      </c>
      <c r="DA12" s="659"/>
      <c r="DB12" s="659"/>
      <c r="DC12" s="659"/>
      <c r="DD12" s="627">
        <v>510902</v>
      </c>
      <c r="DE12" s="622"/>
      <c r="DF12" s="622"/>
      <c r="DG12" s="622"/>
      <c r="DH12" s="622"/>
      <c r="DI12" s="622"/>
      <c r="DJ12" s="622"/>
      <c r="DK12" s="622"/>
      <c r="DL12" s="622"/>
      <c r="DM12" s="622"/>
      <c r="DN12" s="622"/>
      <c r="DO12" s="622"/>
      <c r="DP12" s="623"/>
      <c r="DQ12" s="627">
        <v>1116784</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59" t="s">
        <v>133</v>
      </c>
      <c r="AA13" s="659"/>
      <c r="AB13" s="659"/>
      <c r="AC13" s="659"/>
      <c r="AD13" s="660" t="s">
        <v>133</v>
      </c>
      <c r="AE13" s="660"/>
      <c r="AF13" s="660"/>
      <c r="AG13" s="660"/>
      <c r="AH13" s="660"/>
      <c r="AI13" s="660"/>
      <c r="AJ13" s="660"/>
      <c r="AK13" s="660"/>
      <c r="AL13" s="624" t="s">
        <v>241</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4012797</v>
      </c>
      <c r="BH13" s="622"/>
      <c r="BI13" s="622"/>
      <c r="BJ13" s="622"/>
      <c r="BK13" s="622"/>
      <c r="BL13" s="622"/>
      <c r="BM13" s="622"/>
      <c r="BN13" s="623"/>
      <c r="BO13" s="659">
        <v>43</v>
      </c>
      <c r="BP13" s="659"/>
      <c r="BQ13" s="659"/>
      <c r="BR13" s="659"/>
      <c r="BS13" s="660" t="s">
        <v>133</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4135105</v>
      </c>
      <c r="CS13" s="622"/>
      <c r="CT13" s="622"/>
      <c r="CU13" s="622"/>
      <c r="CV13" s="622"/>
      <c r="CW13" s="622"/>
      <c r="CX13" s="622"/>
      <c r="CY13" s="623"/>
      <c r="CZ13" s="659">
        <v>12.1</v>
      </c>
      <c r="DA13" s="659"/>
      <c r="DB13" s="659"/>
      <c r="DC13" s="659"/>
      <c r="DD13" s="627">
        <v>2260305</v>
      </c>
      <c r="DE13" s="622"/>
      <c r="DF13" s="622"/>
      <c r="DG13" s="622"/>
      <c r="DH13" s="622"/>
      <c r="DI13" s="622"/>
      <c r="DJ13" s="622"/>
      <c r="DK13" s="622"/>
      <c r="DL13" s="622"/>
      <c r="DM13" s="622"/>
      <c r="DN13" s="622"/>
      <c r="DO13" s="622"/>
      <c r="DP13" s="623"/>
      <c r="DQ13" s="627">
        <v>1944621</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t="s">
        <v>241</v>
      </c>
      <c r="S14" s="622"/>
      <c r="T14" s="622"/>
      <c r="U14" s="622"/>
      <c r="V14" s="622"/>
      <c r="W14" s="622"/>
      <c r="X14" s="622"/>
      <c r="Y14" s="623"/>
      <c r="Z14" s="659" t="s">
        <v>133</v>
      </c>
      <c r="AA14" s="659"/>
      <c r="AB14" s="659"/>
      <c r="AC14" s="659"/>
      <c r="AD14" s="660" t="s">
        <v>133</v>
      </c>
      <c r="AE14" s="660"/>
      <c r="AF14" s="660"/>
      <c r="AG14" s="660"/>
      <c r="AH14" s="660"/>
      <c r="AI14" s="660"/>
      <c r="AJ14" s="660"/>
      <c r="AK14" s="660"/>
      <c r="AL14" s="624" t="s">
        <v>241</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230493</v>
      </c>
      <c r="BH14" s="622"/>
      <c r="BI14" s="622"/>
      <c r="BJ14" s="622"/>
      <c r="BK14" s="622"/>
      <c r="BL14" s="622"/>
      <c r="BM14" s="622"/>
      <c r="BN14" s="623"/>
      <c r="BO14" s="659">
        <v>2.5</v>
      </c>
      <c r="BP14" s="659"/>
      <c r="BQ14" s="659"/>
      <c r="BR14" s="659"/>
      <c r="BS14" s="660" t="s">
        <v>241</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1343358</v>
      </c>
      <c r="CS14" s="622"/>
      <c r="CT14" s="622"/>
      <c r="CU14" s="622"/>
      <c r="CV14" s="622"/>
      <c r="CW14" s="622"/>
      <c r="CX14" s="622"/>
      <c r="CY14" s="623"/>
      <c r="CZ14" s="659">
        <v>3.9</v>
      </c>
      <c r="DA14" s="659"/>
      <c r="DB14" s="659"/>
      <c r="DC14" s="659"/>
      <c r="DD14" s="627">
        <v>310495</v>
      </c>
      <c r="DE14" s="622"/>
      <c r="DF14" s="622"/>
      <c r="DG14" s="622"/>
      <c r="DH14" s="622"/>
      <c r="DI14" s="622"/>
      <c r="DJ14" s="622"/>
      <c r="DK14" s="622"/>
      <c r="DL14" s="622"/>
      <c r="DM14" s="622"/>
      <c r="DN14" s="622"/>
      <c r="DO14" s="622"/>
      <c r="DP14" s="623"/>
      <c r="DQ14" s="627">
        <v>1052582</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241</v>
      </c>
      <c r="S15" s="622"/>
      <c r="T15" s="622"/>
      <c r="U15" s="622"/>
      <c r="V15" s="622"/>
      <c r="W15" s="622"/>
      <c r="X15" s="622"/>
      <c r="Y15" s="623"/>
      <c r="Z15" s="659" t="s">
        <v>133</v>
      </c>
      <c r="AA15" s="659"/>
      <c r="AB15" s="659"/>
      <c r="AC15" s="659"/>
      <c r="AD15" s="660" t="s">
        <v>133</v>
      </c>
      <c r="AE15" s="660"/>
      <c r="AF15" s="660"/>
      <c r="AG15" s="660"/>
      <c r="AH15" s="660"/>
      <c r="AI15" s="660"/>
      <c r="AJ15" s="660"/>
      <c r="AK15" s="660"/>
      <c r="AL15" s="624" t="s">
        <v>241</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566144</v>
      </c>
      <c r="BH15" s="622"/>
      <c r="BI15" s="622"/>
      <c r="BJ15" s="622"/>
      <c r="BK15" s="622"/>
      <c r="BL15" s="622"/>
      <c r="BM15" s="622"/>
      <c r="BN15" s="623"/>
      <c r="BO15" s="659">
        <v>6.1</v>
      </c>
      <c r="BP15" s="659"/>
      <c r="BQ15" s="659"/>
      <c r="BR15" s="659"/>
      <c r="BS15" s="660" t="s">
        <v>241</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3632701</v>
      </c>
      <c r="CS15" s="622"/>
      <c r="CT15" s="622"/>
      <c r="CU15" s="622"/>
      <c r="CV15" s="622"/>
      <c r="CW15" s="622"/>
      <c r="CX15" s="622"/>
      <c r="CY15" s="623"/>
      <c r="CZ15" s="659">
        <v>10.7</v>
      </c>
      <c r="DA15" s="659"/>
      <c r="DB15" s="659"/>
      <c r="DC15" s="659"/>
      <c r="DD15" s="627">
        <v>931237</v>
      </c>
      <c r="DE15" s="622"/>
      <c r="DF15" s="622"/>
      <c r="DG15" s="622"/>
      <c r="DH15" s="622"/>
      <c r="DI15" s="622"/>
      <c r="DJ15" s="622"/>
      <c r="DK15" s="622"/>
      <c r="DL15" s="622"/>
      <c r="DM15" s="622"/>
      <c r="DN15" s="622"/>
      <c r="DO15" s="622"/>
      <c r="DP15" s="623"/>
      <c r="DQ15" s="627">
        <v>2461598</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32897</v>
      </c>
      <c r="S16" s="622"/>
      <c r="T16" s="622"/>
      <c r="U16" s="622"/>
      <c r="V16" s="622"/>
      <c r="W16" s="622"/>
      <c r="X16" s="622"/>
      <c r="Y16" s="623"/>
      <c r="Z16" s="659">
        <v>0.1</v>
      </c>
      <c r="AA16" s="659"/>
      <c r="AB16" s="659"/>
      <c r="AC16" s="659"/>
      <c r="AD16" s="660">
        <v>32897</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59" t="s">
        <v>241</v>
      </c>
      <c r="BP16" s="659"/>
      <c r="BQ16" s="659"/>
      <c r="BR16" s="659"/>
      <c r="BS16" s="660" t="s">
        <v>241</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38587</v>
      </c>
      <c r="CS16" s="622"/>
      <c r="CT16" s="622"/>
      <c r="CU16" s="622"/>
      <c r="CV16" s="622"/>
      <c r="CW16" s="622"/>
      <c r="CX16" s="622"/>
      <c r="CY16" s="623"/>
      <c r="CZ16" s="659">
        <v>0.1</v>
      </c>
      <c r="DA16" s="659"/>
      <c r="DB16" s="659"/>
      <c r="DC16" s="659"/>
      <c r="DD16" s="627" t="s">
        <v>133</v>
      </c>
      <c r="DE16" s="622"/>
      <c r="DF16" s="622"/>
      <c r="DG16" s="622"/>
      <c r="DH16" s="622"/>
      <c r="DI16" s="622"/>
      <c r="DJ16" s="622"/>
      <c r="DK16" s="622"/>
      <c r="DL16" s="622"/>
      <c r="DM16" s="622"/>
      <c r="DN16" s="622"/>
      <c r="DO16" s="622"/>
      <c r="DP16" s="623"/>
      <c r="DQ16" s="627">
        <v>1987</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155329</v>
      </c>
      <c r="S17" s="622"/>
      <c r="T17" s="622"/>
      <c r="U17" s="622"/>
      <c r="V17" s="622"/>
      <c r="W17" s="622"/>
      <c r="X17" s="622"/>
      <c r="Y17" s="623"/>
      <c r="Z17" s="659">
        <v>0.4</v>
      </c>
      <c r="AA17" s="659"/>
      <c r="AB17" s="659"/>
      <c r="AC17" s="659"/>
      <c r="AD17" s="660">
        <v>155329</v>
      </c>
      <c r="AE17" s="660"/>
      <c r="AF17" s="660"/>
      <c r="AG17" s="660"/>
      <c r="AH17" s="660"/>
      <c r="AI17" s="660"/>
      <c r="AJ17" s="660"/>
      <c r="AK17" s="660"/>
      <c r="AL17" s="624">
        <v>0.8</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241</v>
      </c>
      <c r="BH17" s="622"/>
      <c r="BI17" s="622"/>
      <c r="BJ17" s="622"/>
      <c r="BK17" s="622"/>
      <c r="BL17" s="622"/>
      <c r="BM17" s="622"/>
      <c r="BN17" s="623"/>
      <c r="BO17" s="659" t="s">
        <v>241</v>
      </c>
      <c r="BP17" s="659"/>
      <c r="BQ17" s="659"/>
      <c r="BR17" s="659"/>
      <c r="BS17" s="660" t="s">
        <v>133</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3443326</v>
      </c>
      <c r="CS17" s="622"/>
      <c r="CT17" s="622"/>
      <c r="CU17" s="622"/>
      <c r="CV17" s="622"/>
      <c r="CW17" s="622"/>
      <c r="CX17" s="622"/>
      <c r="CY17" s="623"/>
      <c r="CZ17" s="659">
        <v>10.1</v>
      </c>
      <c r="DA17" s="659"/>
      <c r="DB17" s="659"/>
      <c r="DC17" s="659"/>
      <c r="DD17" s="627" t="s">
        <v>241</v>
      </c>
      <c r="DE17" s="622"/>
      <c r="DF17" s="622"/>
      <c r="DG17" s="622"/>
      <c r="DH17" s="622"/>
      <c r="DI17" s="622"/>
      <c r="DJ17" s="622"/>
      <c r="DK17" s="622"/>
      <c r="DL17" s="622"/>
      <c r="DM17" s="622"/>
      <c r="DN17" s="622"/>
      <c r="DO17" s="622"/>
      <c r="DP17" s="623"/>
      <c r="DQ17" s="627">
        <v>3401016</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47816</v>
      </c>
      <c r="S18" s="622"/>
      <c r="T18" s="622"/>
      <c r="U18" s="622"/>
      <c r="V18" s="622"/>
      <c r="W18" s="622"/>
      <c r="X18" s="622"/>
      <c r="Y18" s="623"/>
      <c r="Z18" s="659">
        <v>0.1</v>
      </c>
      <c r="AA18" s="659"/>
      <c r="AB18" s="659"/>
      <c r="AC18" s="659"/>
      <c r="AD18" s="660">
        <v>47816</v>
      </c>
      <c r="AE18" s="660"/>
      <c r="AF18" s="660"/>
      <c r="AG18" s="660"/>
      <c r="AH18" s="660"/>
      <c r="AI18" s="660"/>
      <c r="AJ18" s="660"/>
      <c r="AK18" s="660"/>
      <c r="AL18" s="624">
        <v>0.3</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241</v>
      </c>
      <c r="BH18" s="622"/>
      <c r="BI18" s="622"/>
      <c r="BJ18" s="622"/>
      <c r="BK18" s="622"/>
      <c r="BL18" s="622"/>
      <c r="BM18" s="622"/>
      <c r="BN18" s="623"/>
      <c r="BO18" s="659" t="s">
        <v>133</v>
      </c>
      <c r="BP18" s="659"/>
      <c r="BQ18" s="659"/>
      <c r="BR18" s="659"/>
      <c r="BS18" s="660" t="s">
        <v>241</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133</v>
      </c>
      <c r="CS18" s="622"/>
      <c r="CT18" s="622"/>
      <c r="CU18" s="622"/>
      <c r="CV18" s="622"/>
      <c r="CW18" s="622"/>
      <c r="CX18" s="622"/>
      <c r="CY18" s="623"/>
      <c r="CZ18" s="659" t="s">
        <v>241</v>
      </c>
      <c r="DA18" s="659"/>
      <c r="DB18" s="659"/>
      <c r="DC18" s="659"/>
      <c r="DD18" s="627" t="s">
        <v>133</v>
      </c>
      <c r="DE18" s="622"/>
      <c r="DF18" s="622"/>
      <c r="DG18" s="622"/>
      <c r="DH18" s="622"/>
      <c r="DI18" s="622"/>
      <c r="DJ18" s="622"/>
      <c r="DK18" s="622"/>
      <c r="DL18" s="622"/>
      <c r="DM18" s="622"/>
      <c r="DN18" s="622"/>
      <c r="DO18" s="622"/>
      <c r="DP18" s="623"/>
      <c r="DQ18" s="627" t="s">
        <v>133</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44749</v>
      </c>
      <c r="S19" s="622"/>
      <c r="T19" s="622"/>
      <c r="U19" s="622"/>
      <c r="V19" s="622"/>
      <c r="W19" s="622"/>
      <c r="X19" s="622"/>
      <c r="Y19" s="623"/>
      <c r="Z19" s="659">
        <v>0.1</v>
      </c>
      <c r="AA19" s="659"/>
      <c r="AB19" s="659"/>
      <c r="AC19" s="659"/>
      <c r="AD19" s="660">
        <v>44749</v>
      </c>
      <c r="AE19" s="660"/>
      <c r="AF19" s="660"/>
      <c r="AG19" s="660"/>
      <c r="AH19" s="660"/>
      <c r="AI19" s="660"/>
      <c r="AJ19" s="660"/>
      <c r="AK19" s="660"/>
      <c r="AL19" s="624">
        <v>0.2</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617917</v>
      </c>
      <c r="BH19" s="622"/>
      <c r="BI19" s="622"/>
      <c r="BJ19" s="622"/>
      <c r="BK19" s="622"/>
      <c r="BL19" s="622"/>
      <c r="BM19" s="622"/>
      <c r="BN19" s="623"/>
      <c r="BO19" s="659">
        <v>6.6</v>
      </c>
      <c r="BP19" s="659"/>
      <c r="BQ19" s="659"/>
      <c r="BR19" s="659"/>
      <c r="BS19" s="660" t="s">
        <v>133</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59" t="s">
        <v>241</v>
      </c>
      <c r="DA19" s="659"/>
      <c r="DB19" s="659"/>
      <c r="DC19" s="659"/>
      <c r="DD19" s="627" t="s">
        <v>133</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v>3067</v>
      </c>
      <c r="S20" s="622"/>
      <c r="T20" s="622"/>
      <c r="U20" s="622"/>
      <c r="V20" s="622"/>
      <c r="W20" s="622"/>
      <c r="X20" s="622"/>
      <c r="Y20" s="623"/>
      <c r="Z20" s="659">
        <v>0</v>
      </c>
      <c r="AA20" s="659"/>
      <c r="AB20" s="659"/>
      <c r="AC20" s="659"/>
      <c r="AD20" s="660">
        <v>3067</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617917</v>
      </c>
      <c r="BH20" s="622"/>
      <c r="BI20" s="622"/>
      <c r="BJ20" s="622"/>
      <c r="BK20" s="622"/>
      <c r="BL20" s="622"/>
      <c r="BM20" s="622"/>
      <c r="BN20" s="623"/>
      <c r="BO20" s="659">
        <v>6.6</v>
      </c>
      <c r="BP20" s="659"/>
      <c r="BQ20" s="659"/>
      <c r="BR20" s="659"/>
      <c r="BS20" s="660" t="s">
        <v>241</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34059021</v>
      </c>
      <c r="CS20" s="622"/>
      <c r="CT20" s="622"/>
      <c r="CU20" s="622"/>
      <c r="CV20" s="622"/>
      <c r="CW20" s="622"/>
      <c r="CX20" s="622"/>
      <c r="CY20" s="623"/>
      <c r="CZ20" s="659">
        <v>100</v>
      </c>
      <c r="DA20" s="659"/>
      <c r="DB20" s="659"/>
      <c r="DC20" s="659"/>
      <c r="DD20" s="627">
        <v>4536052</v>
      </c>
      <c r="DE20" s="622"/>
      <c r="DF20" s="622"/>
      <c r="DG20" s="622"/>
      <c r="DH20" s="622"/>
      <c r="DI20" s="622"/>
      <c r="DJ20" s="622"/>
      <c r="DK20" s="622"/>
      <c r="DL20" s="622"/>
      <c r="DM20" s="622"/>
      <c r="DN20" s="622"/>
      <c r="DO20" s="622"/>
      <c r="DP20" s="623"/>
      <c r="DQ20" s="627">
        <v>21476025</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8156539</v>
      </c>
      <c r="S21" s="622"/>
      <c r="T21" s="622"/>
      <c r="U21" s="622"/>
      <c r="V21" s="622"/>
      <c r="W21" s="622"/>
      <c r="X21" s="622"/>
      <c r="Y21" s="623"/>
      <c r="Z21" s="659">
        <v>23</v>
      </c>
      <c r="AA21" s="659"/>
      <c r="AB21" s="659"/>
      <c r="AC21" s="659"/>
      <c r="AD21" s="660">
        <v>7226682</v>
      </c>
      <c r="AE21" s="660"/>
      <c r="AF21" s="660"/>
      <c r="AG21" s="660"/>
      <c r="AH21" s="660"/>
      <c r="AI21" s="660"/>
      <c r="AJ21" s="660"/>
      <c r="AK21" s="660"/>
      <c r="AL21" s="624">
        <v>39.200000000000003</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v>130988</v>
      </c>
      <c r="BH21" s="622"/>
      <c r="BI21" s="622"/>
      <c r="BJ21" s="622"/>
      <c r="BK21" s="622"/>
      <c r="BL21" s="622"/>
      <c r="BM21" s="622"/>
      <c r="BN21" s="623"/>
      <c r="BO21" s="659">
        <v>1.4</v>
      </c>
      <c r="BP21" s="659"/>
      <c r="BQ21" s="659"/>
      <c r="BR21" s="659"/>
      <c r="BS21" s="660" t="s">
        <v>241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7226682</v>
      </c>
      <c r="S22" s="622"/>
      <c r="T22" s="622"/>
      <c r="U22" s="622"/>
      <c r="V22" s="622"/>
      <c r="W22" s="622"/>
      <c r="X22" s="622"/>
      <c r="Y22" s="623"/>
      <c r="Z22" s="659">
        <v>20.399999999999999</v>
      </c>
      <c r="AA22" s="659"/>
      <c r="AB22" s="659"/>
      <c r="AC22" s="659"/>
      <c r="AD22" s="660">
        <v>7226682</v>
      </c>
      <c r="AE22" s="660"/>
      <c r="AF22" s="660"/>
      <c r="AG22" s="660"/>
      <c r="AH22" s="660"/>
      <c r="AI22" s="660"/>
      <c r="AJ22" s="660"/>
      <c r="AK22" s="660"/>
      <c r="AL22" s="624">
        <v>39.200000000000003</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133</v>
      </c>
      <c r="BH22" s="622"/>
      <c r="BI22" s="622"/>
      <c r="BJ22" s="622"/>
      <c r="BK22" s="622"/>
      <c r="BL22" s="622"/>
      <c r="BM22" s="622"/>
      <c r="BN22" s="623"/>
      <c r="BO22" s="659" t="s">
        <v>241</v>
      </c>
      <c r="BP22" s="659"/>
      <c r="BQ22" s="659"/>
      <c r="BR22" s="659"/>
      <c r="BS22" s="660" t="s">
        <v>133</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929857</v>
      </c>
      <c r="S23" s="622"/>
      <c r="T23" s="622"/>
      <c r="U23" s="622"/>
      <c r="V23" s="622"/>
      <c r="W23" s="622"/>
      <c r="X23" s="622"/>
      <c r="Y23" s="623"/>
      <c r="Z23" s="659">
        <v>2.6</v>
      </c>
      <c r="AA23" s="659"/>
      <c r="AB23" s="659"/>
      <c r="AC23" s="659"/>
      <c r="AD23" s="660" t="s">
        <v>133</v>
      </c>
      <c r="AE23" s="660"/>
      <c r="AF23" s="660"/>
      <c r="AG23" s="660"/>
      <c r="AH23" s="660"/>
      <c r="AI23" s="660"/>
      <c r="AJ23" s="660"/>
      <c r="AK23" s="660"/>
      <c r="AL23" s="624" t="s">
        <v>241</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v>486929</v>
      </c>
      <c r="BH23" s="622"/>
      <c r="BI23" s="622"/>
      <c r="BJ23" s="622"/>
      <c r="BK23" s="622"/>
      <c r="BL23" s="622"/>
      <c r="BM23" s="622"/>
      <c r="BN23" s="623"/>
      <c r="BO23" s="659">
        <v>5.2</v>
      </c>
      <c r="BP23" s="659"/>
      <c r="BQ23" s="659"/>
      <c r="BR23" s="659"/>
      <c r="BS23" s="660" t="s">
        <v>241</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241</v>
      </c>
      <c r="S24" s="622"/>
      <c r="T24" s="622"/>
      <c r="U24" s="622"/>
      <c r="V24" s="622"/>
      <c r="W24" s="622"/>
      <c r="X24" s="622"/>
      <c r="Y24" s="623"/>
      <c r="Z24" s="659" t="s">
        <v>133</v>
      </c>
      <c r="AA24" s="659"/>
      <c r="AB24" s="659"/>
      <c r="AC24" s="659"/>
      <c r="AD24" s="660" t="s">
        <v>133</v>
      </c>
      <c r="AE24" s="660"/>
      <c r="AF24" s="660"/>
      <c r="AG24" s="660"/>
      <c r="AH24" s="660"/>
      <c r="AI24" s="660"/>
      <c r="AJ24" s="660"/>
      <c r="AK24" s="660"/>
      <c r="AL24" s="624" t="s">
        <v>133</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133</v>
      </c>
      <c r="BH24" s="622"/>
      <c r="BI24" s="622"/>
      <c r="BJ24" s="622"/>
      <c r="BK24" s="622"/>
      <c r="BL24" s="622"/>
      <c r="BM24" s="622"/>
      <c r="BN24" s="623"/>
      <c r="BO24" s="659" t="s">
        <v>241</v>
      </c>
      <c r="BP24" s="659"/>
      <c r="BQ24" s="659"/>
      <c r="BR24" s="659"/>
      <c r="BS24" s="660" t="s">
        <v>133</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15946102</v>
      </c>
      <c r="CS24" s="677"/>
      <c r="CT24" s="677"/>
      <c r="CU24" s="677"/>
      <c r="CV24" s="677"/>
      <c r="CW24" s="677"/>
      <c r="CX24" s="677"/>
      <c r="CY24" s="702"/>
      <c r="CZ24" s="703">
        <v>46.8</v>
      </c>
      <c r="DA24" s="685"/>
      <c r="DB24" s="685"/>
      <c r="DC24" s="705"/>
      <c r="DD24" s="701">
        <v>10470854</v>
      </c>
      <c r="DE24" s="677"/>
      <c r="DF24" s="677"/>
      <c r="DG24" s="677"/>
      <c r="DH24" s="677"/>
      <c r="DI24" s="677"/>
      <c r="DJ24" s="677"/>
      <c r="DK24" s="702"/>
      <c r="DL24" s="701">
        <v>10261905</v>
      </c>
      <c r="DM24" s="677"/>
      <c r="DN24" s="677"/>
      <c r="DO24" s="677"/>
      <c r="DP24" s="677"/>
      <c r="DQ24" s="677"/>
      <c r="DR24" s="677"/>
      <c r="DS24" s="677"/>
      <c r="DT24" s="677"/>
      <c r="DU24" s="677"/>
      <c r="DV24" s="702"/>
      <c r="DW24" s="703">
        <v>54.6</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19831330</v>
      </c>
      <c r="S25" s="622"/>
      <c r="T25" s="622"/>
      <c r="U25" s="622"/>
      <c r="V25" s="622"/>
      <c r="W25" s="622"/>
      <c r="X25" s="622"/>
      <c r="Y25" s="623"/>
      <c r="Z25" s="659">
        <v>56</v>
      </c>
      <c r="AA25" s="659"/>
      <c r="AB25" s="659"/>
      <c r="AC25" s="659"/>
      <c r="AD25" s="660">
        <v>18414544</v>
      </c>
      <c r="AE25" s="660"/>
      <c r="AF25" s="660"/>
      <c r="AG25" s="660"/>
      <c r="AH25" s="660"/>
      <c r="AI25" s="660"/>
      <c r="AJ25" s="660"/>
      <c r="AK25" s="660"/>
      <c r="AL25" s="624">
        <v>99.8</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241</v>
      </c>
      <c r="BH25" s="622"/>
      <c r="BI25" s="622"/>
      <c r="BJ25" s="622"/>
      <c r="BK25" s="622"/>
      <c r="BL25" s="622"/>
      <c r="BM25" s="622"/>
      <c r="BN25" s="623"/>
      <c r="BO25" s="659" t="s">
        <v>133</v>
      </c>
      <c r="BP25" s="659"/>
      <c r="BQ25" s="659"/>
      <c r="BR25" s="659"/>
      <c r="BS25" s="660" t="s">
        <v>133</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5155160</v>
      </c>
      <c r="CS25" s="634"/>
      <c r="CT25" s="634"/>
      <c r="CU25" s="634"/>
      <c r="CV25" s="634"/>
      <c r="CW25" s="634"/>
      <c r="CX25" s="634"/>
      <c r="CY25" s="635"/>
      <c r="CZ25" s="624">
        <v>15.1</v>
      </c>
      <c r="DA25" s="636"/>
      <c r="DB25" s="636"/>
      <c r="DC25" s="637"/>
      <c r="DD25" s="627">
        <v>4891627</v>
      </c>
      <c r="DE25" s="634"/>
      <c r="DF25" s="634"/>
      <c r="DG25" s="634"/>
      <c r="DH25" s="634"/>
      <c r="DI25" s="634"/>
      <c r="DJ25" s="634"/>
      <c r="DK25" s="635"/>
      <c r="DL25" s="627">
        <v>4727893</v>
      </c>
      <c r="DM25" s="634"/>
      <c r="DN25" s="634"/>
      <c r="DO25" s="634"/>
      <c r="DP25" s="634"/>
      <c r="DQ25" s="634"/>
      <c r="DR25" s="634"/>
      <c r="DS25" s="634"/>
      <c r="DT25" s="634"/>
      <c r="DU25" s="634"/>
      <c r="DV25" s="635"/>
      <c r="DW25" s="624">
        <v>25.1</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5981</v>
      </c>
      <c r="S26" s="622"/>
      <c r="T26" s="622"/>
      <c r="U26" s="622"/>
      <c r="V26" s="622"/>
      <c r="W26" s="622"/>
      <c r="X26" s="622"/>
      <c r="Y26" s="623"/>
      <c r="Z26" s="659">
        <v>0</v>
      </c>
      <c r="AA26" s="659"/>
      <c r="AB26" s="659"/>
      <c r="AC26" s="659"/>
      <c r="AD26" s="660">
        <v>5981</v>
      </c>
      <c r="AE26" s="660"/>
      <c r="AF26" s="660"/>
      <c r="AG26" s="660"/>
      <c r="AH26" s="660"/>
      <c r="AI26" s="660"/>
      <c r="AJ26" s="660"/>
      <c r="AK26" s="660"/>
      <c r="AL26" s="624">
        <v>0</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241</v>
      </c>
      <c r="BH26" s="622"/>
      <c r="BI26" s="622"/>
      <c r="BJ26" s="622"/>
      <c r="BK26" s="622"/>
      <c r="BL26" s="622"/>
      <c r="BM26" s="622"/>
      <c r="BN26" s="623"/>
      <c r="BO26" s="659" t="s">
        <v>241</v>
      </c>
      <c r="BP26" s="659"/>
      <c r="BQ26" s="659"/>
      <c r="BR26" s="659"/>
      <c r="BS26" s="660" t="s">
        <v>133</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3315581</v>
      </c>
      <c r="CS26" s="622"/>
      <c r="CT26" s="622"/>
      <c r="CU26" s="622"/>
      <c r="CV26" s="622"/>
      <c r="CW26" s="622"/>
      <c r="CX26" s="622"/>
      <c r="CY26" s="623"/>
      <c r="CZ26" s="624">
        <v>9.6999999999999993</v>
      </c>
      <c r="DA26" s="636"/>
      <c r="DB26" s="636"/>
      <c r="DC26" s="637"/>
      <c r="DD26" s="627">
        <v>3130179</v>
      </c>
      <c r="DE26" s="622"/>
      <c r="DF26" s="622"/>
      <c r="DG26" s="622"/>
      <c r="DH26" s="622"/>
      <c r="DI26" s="622"/>
      <c r="DJ26" s="622"/>
      <c r="DK26" s="623"/>
      <c r="DL26" s="627" t="s">
        <v>241</v>
      </c>
      <c r="DM26" s="622"/>
      <c r="DN26" s="622"/>
      <c r="DO26" s="622"/>
      <c r="DP26" s="622"/>
      <c r="DQ26" s="622"/>
      <c r="DR26" s="622"/>
      <c r="DS26" s="622"/>
      <c r="DT26" s="622"/>
      <c r="DU26" s="622"/>
      <c r="DV26" s="623"/>
      <c r="DW26" s="624" t="s">
        <v>133</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33619</v>
      </c>
      <c r="S27" s="622"/>
      <c r="T27" s="622"/>
      <c r="U27" s="622"/>
      <c r="V27" s="622"/>
      <c r="W27" s="622"/>
      <c r="X27" s="622"/>
      <c r="Y27" s="623"/>
      <c r="Z27" s="659">
        <v>0.1</v>
      </c>
      <c r="AA27" s="659"/>
      <c r="AB27" s="659"/>
      <c r="AC27" s="659"/>
      <c r="AD27" s="660" t="s">
        <v>241</v>
      </c>
      <c r="AE27" s="660"/>
      <c r="AF27" s="660"/>
      <c r="AG27" s="660"/>
      <c r="AH27" s="660"/>
      <c r="AI27" s="660"/>
      <c r="AJ27" s="660"/>
      <c r="AK27" s="660"/>
      <c r="AL27" s="624" t="s">
        <v>133</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9340897</v>
      </c>
      <c r="BH27" s="622"/>
      <c r="BI27" s="622"/>
      <c r="BJ27" s="622"/>
      <c r="BK27" s="622"/>
      <c r="BL27" s="622"/>
      <c r="BM27" s="622"/>
      <c r="BN27" s="623"/>
      <c r="BO27" s="659">
        <v>100</v>
      </c>
      <c r="BP27" s="659"/>
      <c r="BQ27" s="659"/>
      <c r="BR27" s="659"/>
      <c r="BS27" s="660">
        <v>155831</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7347616</v>
      </c>
      <c r="CS27" s="634"/>
      <c r="CT27" s="634"/>
      <c r="CU27" s="634"/>
      <c r="CV27" s="634"/>
      <c r="CW27" s="634"/>
      <c r="CX27" s="634"/>
      <c r="CY27" s="635"/>
      <c r="CZ27" s="624">
        <v>21.6</v>
      </c>
      <c r="DA27" s="636"/>
      <c r="DB27" s="636"/>
      <c r="DC27" s="637"/>
      <c r="DD27" s="627">
        <v>2178211</v>
      </c>
      <c r="DE27" s="634"/>
      <c r="DF27" s="634"/>
      <c r="DG27" s="634"/>
      <c r="DH27" s="634"/>
      <c r="DI27" s="634"/>
      <c r="DJ27" s="634"/>
      <c r="DK27" s="635"/>
      <c r="DL27" s="627">
        <v>2132996</v>
      </c>
      <c r="DM27" s="634"/>
      <c r="DN27" s="634"/>
      <c r="DO27" s="634"/>
      <c r="DP27" s="634"/>
      <c r="DQ27" s="634"/>
      <c r="DR27" s="634"/>
      <c r="DS27" s="634"/>
      <c r="DT27" s="634"/>
      <c r="DU27" s="634"/>
      <c r="DV27" s="635"/>
      <c r="DW27" s="624">
        <v>11.3</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132361</v>
      </c>
      <c r="S28" s="622"/>
      <c r="T28" s="622"/>
      <c r="U28" s="622"/>
      <c r="V28" s="622"/>
      <c r="W28" s="622"/>
      <c r="X28" s="622"/>
      <c r="Y28" s="623"/>
      <c r="Z28" s="659">
        <v>0.4</v>
      </c>
      <c r="AA28" s="659"/>
      <c r="AB28" s="659"/>
      <c r="AC28" s="659"/>
      <c r="AD28" s="660">
        <v>31211</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3443326</v>
      </c>
      <c r="CS28" s="622"/>
      <c r="CT28" s="622"/>
      <c r="CU28" s="622"/>
      <c r="CV28" s="622"/>
      <c r="CW28" s="622"/>
      <c r="CX28" s="622"/>
      <c r="CY28" s="623"/>
      <c r="CZ28" s="624">
        <v>10.1</v>
      </c>
      <c r="DA28" s="636"/>
      <c r="DB28" s="636"/>
      <c r="DC28" s="637"/>
      <c r="DD28" s="627">
        <v>3401016</v>
      </c>
      <c r="DE28" s="622"/>
      <c r="DF28" s="622"/>
      <c r="DG28" s="622"/>
      <c r="DH28" s="622"/>
      <c r="DI28" s="622"/>
      <c r="DJ28" s="622"/>
      <c r="DK28" s="623"/>
      <c r="DL28" s="627">
        <v>3401016</v>
      </c>
      <c r="DM28" s="622"/>
      <c r="DN28" s="622"/>
      <c r="DO28" s="622"/>
      <c r="DP28" s="622"/>
      <c r="DQ28" s="622"/>
      <c r="DR28" s="622"/>
      <c r="DS28" s="622"/>
      <c r="DT28" s="622"/>
      <c r="DU28" s="622"/>
      <c r="DV28" s="623"/>
      <c r="DW28" s="624">
        <v>18.100000000000001</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236216</v>
      </c>
      <c r="S29" s="622"/>
      <c r="T29" s="622"/>
      <c r="U29" s="622"/>
      <c r="V29" s="622"/>
      <c r="W29" s="622"/>
      <c r="X29" s="622"/>
      <c r="Y29" s="623"/>
      <c r="Z29" s="659">
        <v>0.7</v>
      </c>
      <c r="AA29" s="659"/>
      <c r="AB29" s="659"/>
      <c r="AC29" s="659"/>
      <c r="AD29" s="660" t="s">
        <v>241</v>
      </c>
      <c r="AE29" s="660"/>
      <c r="AF29" s="660"/>
      <c r="AG29" s="660"/>
      <c r="AH29" s="660"/>
      <c r="AI29" s="660"/>
      <c r="AJ29" s="660"/>
      <c r="AK29" s="660"/>
      <c r="AL29" s="624" t="s">
        <v>133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312</v>
      </c>
      <c r="CG29" s="619"/>
      <c r="CH29" s="619"/>
      <c r="CI29" s="619"/>
      <c r="CJ29" s="619"/>
      <c r="CK29" s="619"/>
      <c r="CL29" s="619"/>
      <c r="CM29" s="619"/>
      <c r="CN29" s="619"/>
      <c r="CO29" s="619"/>
      <c r="CP29" s="619"/>
      <c r="CQ29" s="620"/>
      <c r="CR29" s="621">
        <v>3442861</v>
      </c>
      <c r="CS29" s="634"/>
      <c r="CT29" s="634"/>
      <c r="CU29" s="634"/>
      <c r="CV29" s="634"/>
      <c r="CW29" s="634"/>
      <c r="CX29" s="634"/>
      <c r="CY29" s="635"/>
      <c r="CZ29" s="624">
        <v>10.1</v>
      </c>
      <c r="DA29" s="636"/>
      <c r="DB29" s="636"/>
      <c r="DC29" s="637"/>
      <c r="DD29" s="627">
        <v>3400551</v>
      </c>
      <c r="DE29" s="634"/>
      <c r="DF29" s="634"/>
      <c r="DG29" s="634"/>
      <c r="DH29" s="634"/>
      <c r="DI29" s="634"/>
      <c r="DJ29" s="634"/>
      <c r="DK29" s="635"/>
      <c r="DL29" s="627">
        <v>3400551</v>
      </c>
      <c r="DM29" s="634"/>
      <c r="DN29" s="634"/>
      <c r="DO29" s="634"/>
      <c r="DP29" s="634"/>
      <c r="DQ29" s="634"/>
      <c r="DR29" s="634"/>
      <c r="DS29" s="634"/>
      <c r="DT29" s="634"/>
      <c r="DU29" s="634"/>
      <c r="DV29" s="635"/>
      <c r="DW29" s="624">
        <v>18.100000000000001</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7259281</v>
      </c>
      <c r="S30" s="622"/>
      <c r="T30" s="622"/>
      <c r="U30" s="622"/>
      <c r="V30" s="622"/>
      <c r="W30" s="622"/>
      <c r="X30" s="622"/>
      <c r="Y30" s="623"/>
      <c r="Z30" s="659">
        <v>20.5</v>
      </c>
      <c r="AA30" s="659"/>
      <c r="AB30" s="659"/>
      <c r="AC30" s="659"/>
      <c r="AD30" s="660" t="s">
        <v>241</v>
      </c>
      <c r="AE30" s="660"/>
      <c r="AF30" s="660"/>
      <c r="AG30" s="660"/>
      <c r="AH30" s="660"/>
      <c r="AI30" s="660"/>
      <c r="AJ30" s="660"/>
      <c r="AK30" s="660"/>
      <c r="AL30" s="624" t="s">
        <v>133</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3316211</v>
      </c>
      <c r="CS30" s="622"/>
      <c r="CT30" s="622"/>
      <c r="CU30" s="622"/>
      <c r="CV30" s="622"/>
      <c r="CW30" s="622"/>
      <c r="CX30" s="622"/>
      <c r="CY30" s="623"/>
      <c r="CZ30" s="624">
        <v>9.6999999999999993</v>
      </c>
      <c r="DA30" s="636"/>
      <c r="DB30" s="636"/>
      <c r="DC30" s="637"/>
      <c r="DD30" s="627">
        <v>3278301</v>
      </c>
      <c r="DE30" s="622"/>
      <c r="DF30" s="622"/>
      <c r="DG30" s="622"/>
      <c r="DH30" s="622"/>
      <c r="DI30" s="622"/>
      <c r="DJ30" s="622"/>
      <c r="DK30" s="623"/>
      <c r="DL30" s="627">
        <v>3278301</v>
      </c>
      <c r="DM30" s="622"/>
      <c r="DN30" s="622"/>
      <c r="DO30" s="622"/>
      <c r="DP30" s="622"/>
      <c r="DQ30" s="622"/>
      <c r="DR30" s="622"/>
      <c r="DS30" s="622"/>
      <c r="DT30" s="622"/>
      <c r="DU30" s="622"/>
      <c r="DV30" s="623"/>
      <c r="DW30" s="624">
        <v>17.399999999999999</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241</v>
      </c>
      <c r="S31" s="622"/>
      <c r="T31" s="622"/>
      <c r="U31" s="622"/>
      <c r="V31" s="622"/>
      <c r="W31" s="622"/>
      <c r="X31" s="622"/>
      <c r="Y31" s="623"/>
      <c r="Z31" s="659" t="s">
        <v>133</v>
      </c>
      <c r="AA31" s="659"/>
      <c r="AB31" s="659"/>
      <c r="AC31" s="659"/>
      <c r="AD31" s="660" t="s">
        <v>133</v>
      </c>
      <c r="AE31" s="660"/>
      <c r="AF31" s="660"/>
      <c r="AG31" s="660"/>
      <c r="AH31" s="660"/>
      <c r="AI31" s="660"/>
      <c r="AJ31" s="660"/>
      <c r="AK31" s="660"/>
      <c r="AL31" s="624" t="s">
        <v>133</v>
      </c>
      <c r="AM31" s="625"/>
      <c r="AN31" s="625"/>
      <c r="AO31" s="661"/>
      <c r="AP31" s="691" t="s">
        <v>318</v>
      </c>
      <c r="AQ31" s="692"/>
      <c r="AR31" s="692"/>
      <c r="AS31" s="692"/>
      <c r="AT31" s="693" t="s">
        <v>319</v>
      </c>
      <c r="AU31" s="218"/>
      <c r="AV31" s="218"/>
      <c r="AW31" s="218"/>
      <c r="AX31" s="679" t="s">
        <v>191</v>
      </c>
      <c r="AY31" s="680"/>
      <c r="AZ31" s="680"/>
      <c r="BA31" s="680"/>
      <c r="BB31" s="680"/>
      <c r="BC31" s="680"/>
      <c r="BD31" s="680"/>
      <c r="BE31" s="680"/>
      <c r="BF31" s="681"/>
      <c r="BG31" s="683">
        <v>98.2</v>
      </c>
      <c r="BH31" s="684"/>
      <c r="BI31" s="684"/>
      <c r="BJ31" s="684"/>
      <c r="BK31" s="684"/>
      <c r="BL31" s="684"/>
      <c r="BM31" s="685">
        <v>84</v>
      </c>
      <c r="BN31" s="684"/>
      <c r="BO31" s="684"/>
      <c r="BP31" s="684"/>
      <c r="BQ31" s="686"/>
      <c r="BR31" s="683">
        <v>98.1</v>
      </c>
      <c r="BS31" s="684"/>
      <c r="BT31" s="684"/>
      <c r="BU31" s="684"/>
      <c r="BV31" s="684"/>
      <c r="BW31" s="684"/>
      <c r="BX31" s="685">
        <v>83</v>
      </c>
      <c r="BY31" s="684"/>
      <c r="BZ31" s="684"/>
      <c r="CA31" s="684"/>
      <c r="CB31" s="686"/>
      <c r="CD31" s="642"/>
      <c r="CE31" s="643"/>
      <c r="CF31" s="618" t="s">
        <v>320</v>
      </c>
      <c r="CG31" s="619"/>
      <c r="CH31" s="619"/>
      <c r="CI31" s="619"/>
      <c r="CJ31" s="619"/>
      <c r="CK31" s="619"/>
      <c r="CL31" s="619"/>
      <c r="CM31" s="619"/>
      <c r="CN31" s="619"/>
      <c r="CO31" s="619"/>
      <c r="CP31" s="619"/>
      <c r="CQ31" s="620"/>
      <c r="CR31" s="621">
        <v>126650</v>
      </c>
      <c r="CS31" s="634"/>
      <c r="CT31" s="634"/>
      <c r="CU31" s="634"/>
      <c r="CV31" s="634"/>
      <c r="CW31" s="634"/>
      <c r="CX31" s="634"/>
      <c r="CY31" s="635"/>
      <c r="CZ31" s="624">
        <v>0.4</v>
      </c>
      <c r="DA31" s="636"/>
      <c r="DB31" s="636"/>
      <c r="DC31" s="637"/>
      <c r="DD31" s="627">
        <v>122250</v>
      </c>
      <c r="DE31" s="634"/>
      <c r="DF31" s="634"/>
      <c r="DG31" s="634"/>
      <c r="DH31" s="634"/>
      <c r="DI31" s="634"/>
      <c r="DJ31" s="634"/>
      <c r="DK31" s="635"/>
      <c r="DL31" s="627">
        <v>122250</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2031471</v>
      </c>
      <c r="S32" s="622"/>
      <c r="T32" s="622"/>
      <c r="U32" s="622"/>
      <c r="V32" s="622"/>
      <c r="W32" s="622"/>
      <c r="X32" s="622"/>
      <c r="Y32" s="623"/>
      <c r="Z32" s="659">
        <v>5.7</v>
      </c>
      <c r="AA32" s="659"/>
      <c r="AB32" s="659"/>
      <c r="AC32" s="659"/>
      <c r="AD32" s="660" t="s">
        <v>241</v>
      </c>
      <c r="AE32" s="660"/>
      <c r="AF32" s="660"/>
      <c r="AG32" s="660"/>
      <c r="AH32" s="660"/>
      <c r="AI32" s="660"/>
      <c r="AJ32" s="660"/>
      <c r="AK32" s="660"/>
      <c r="AL32" s="624" t="s">
        <v>133</v>
      </c>
      <c r="AM32" s="625"/>
      <c r="AN32" s="625"/>
      <c r="AO32" s="661"/>
      <c r="AP32" s="662"/>
      <c r="AQ32" s="663"/>
      <c r="AR32" s="663"/>
      <c r="AS32" s="663"/>
      <c r="AT32" s="694"/>
      <c r="AU32" s="214" t="s">
        <v>322</v>
      </c>
      <c r="AX32" s="618" t="s">
        <v>323</v>
      </c>
      <c r="AY32" s="619"/>
      <c r="AZ32" s="619"/>
      <c r="BA32" s="619"/>
      <c r="BB32" s="619"/>
      <c r="BC32" s="619"/>
      <c r="BD32" s="619"/>
      <c r="BE32" s="619"/>
      <c r="BF32" s="620"/>
      <c r="BG32" s="687">
        <v>98.7</v>
      </c>
      <c r="BH32" s="634"/>
      <c r="BI32" s="634"/>
      <c r="BJ32" s="634"/>
      <c r="BK32" s="634"/>
      <c r="BL32" s="634"/>
      <c r="BM32" s="625">
        <v>91.8</v>
      </c>
      <c r="BN32" s="634"/>
      <c r="BO32" s="634"/>
      <c r="BP32" s="634"/>
      <c r="BQ32" s="657"/>
      <c r="BR32" s="687">
        <v>98.7</v>
      </c>
      <c r="BS32" s="634"/>
      <c r="BT32" s="634"/>
      <c r="BU32" s="634"/>
      <c r="BV32" s="634"/>
      <c r="BW32" s="634"/>
      <c r="BX32" s="625">
        <v>91.2</v>
      </c>
      <c r="BY32" s="634"/>
      <c r="BZ32" s="634"/>
      <c r="CA32" s="634"/>
      <c r="CB32" s="657"/>
      <c r="CD32" s="644"/>
      <c r="CE32" s="645"/>
      <c r="CF32" s="618" t="s">
        <v>324</v>
      </c>
      <c r="CG32" s="619"/>
      <c r="CH32" s="619"/>
      <c r="CI32" s="619"/>
      <c r="CJ32" s="619"/>
      <c r="CK32" s="619"/>
      <c r="CL32" s="619"/>
      <c r="CM32" s="619"/>
      <c r="CN32" s="619"/>
      <c r="CO32" s="619"/>
      <c r="CP32" s="619"/>
      <c r="CQ32" s="620"/>
      <c r="CR32" s="621">
        <v>465</v>
      </c>
      <c r="CS32" s="622"/>
      <c r="CT32" s="622"/>
      <c r="CU32" s="622"/>
      <c r="CV32" s="622"/>
      <c r="CW32" s="622"/>
      <c r="CX32" s="622"/>
      <c r="CY32" s="623"/>
      <c r="CZ32" s="624">
        <v>0</v>
      </c>
      <c r="DA32" s="636"/>
      <c r="DB32" s="636"/>
      <c r="DC32" s="637"/>
      <c r="DD32" s="627">
        <v>465</v>
      </c>
      <c r="DE32" s="622"/>
      <c r="DF32" s="622"/>
      <c r="DG32" s="622"/>
      <c r="DH32" s="622"/>
      <c r="DI32" s="622"/>
      <c r="DJ32" s="622"/>
      <c r="DK32" s="623"/>
      <c r="DL32" s="627">
        <v>465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65310</v>
      </c>
      <c r="S33" s="622"/>
      <c r="T33" s="622"/>
      <c r="U33" s="622"/>
      <c r="V33" s="622"/>
      <c r="W33" s="622"/>
      <c r="X33" s="622"/>
      <c r="Y33" s="623"/>
      <c r="Z33" s="659">
        <v>0.2</v>
      </c>
      <c r="AA33" s="659"/>
      <c r="AB33" s="659"/>
      <c r="AC33" s="659"/>
      <c r="AD33" s="660" t="s">
        <v>133</v>
      </c>
      <c r="AE33" s="660"/>
      <c r="AF33" s="660"/>
      <c r="AG33" s="660"/>
      <c r="AH33" s="660"/>
      <c r="AI33" s="660"/>
      <c r="AJ33" s="660"/>
      <c r="AK33" s="660"/>
      <c r="AL33" s="624" t="s">
        <v>133</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97.6</v>
      </c>
      <c r="BH33" s="606"/>
      <c r="BI33" s="606"/>
      <c r="BJ33" s="606"/>
      <c r="BK33" s="606"/>
      <c r="BL33" s="606"/>
      <c r="BM33" s="652">
        <v>77</v>
      </c>
      <c r="BN33" s="606"/>
      <c r="BO33" s="606"/>
      <c r="BP33" s="606"/>
      <c r="BQ33" s="669"/>
      <c r="BR33" s="682">
        <v>97.4</v>
      </c>
      <c r="BS33" s="606"/>
      <c r="BT33" s="606"/>
      <c r="BU33" s="606"/>
      <c r="BV33" s="606"/>
      <c r="BW33" s="606"/>
      <c r="BX33" s="652">
        <v>75.599999999999994</v>
      </c>
      <c r="BY33" s="606"/>
      <c r="BZ33" s="606"/>
      <c r="CA33" s="606"/>
      <c r="CB33" s="669"/>
      <c r="CD33" s="618" t="s">
        <v>327</v>
      </c>
      <c r="CE33" s="619"/>
      <c r="CF33" s="619"/>
      <c r="CG33" s="619"/>
      <c r="CH33" s="619"/>
      <c r="CI33" s="619"/>
      <c r="CJ33" s="619"/>
      <c r="CK33" s="619"/>
      <c r="CL33" s="619"/>
      <c r="CM33" s="619"/>
      <c r="CN33" s="619"/>
      <c r="CO33" s="619"/>
      <c r="CP33" s="619"/>
      <c r="CQ33" s="620"/>
      <c r="CR33" s="621">
        <v>13538280</v>
      </c>
      <c r="CS33" s="634"/>
      <c r="CT33" s="634"/>
      <c r="CU33" s="634"/>
      <c r="CV33" s="634"/>
      <c r="CW33" s="634"/>
      <c r="CX33" s="634"/>
      <c r="CY33" s="635"/>
      <c r="CZ33" s="624">
        <v>39.700000000000003</v>
      </c>
      <c r="DA33" s="636"/>
      <c r="DB33" s="636"/>
      <c r="DC33" s="637"/>
      <c r="DD33" s="627">
        <v>10398326</v>
      </c>
      <c r="DE33" s="634"/>
      <c r="DF33" s="634"/>
      <c r="DG33" s="634"/>
      <c r="DH33" s="634"/>
      <c r="DI33" s="634"/>
      <c r="DJ33" s="634"/>
      <c r="DK33" s="635"/>
      <c r="DL33" s="627">
        <v>7305825</v>
      </c>
      <c r="DM33" s="634"/>
      <c r="DN33" s="634"/>
      <c r="DO33" s="634"/>
      <c r="DP33" s="634"/>
      <c r="DQ33" s="634"/>
      <c r="DR33" s="634"/>
      <c r="DS33" s="634"/>
      <c r="DT33" s="634"/>
      <c r="DU33" s="634"/>
      <c r="DV33" s="635"/>
      <c r="DW33" s="624">
        <v>38.9</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371929</v>
      </c>
      <c r="S34" s="622"/>
      <c r="T34" s="622"/>
      <c r="U34" s="622"/>
      <c r="V34" s="622"/>
      <c r="W34" s="622"/>
      <c r="X34" s="622"/>
      <c r="Y34" s="623"/>
      <c r="Z34" s="659">
        <v>1.1000000000000001</v>
      </c>
      <c r="AA34" s="659"/>
      <c r="AB34" s="659"/>
      <c r="AC34" s="659"/>
      <c r="AD34" s="660" t="s">
        <v>133</v>
      </c>
      <c r="AE34" s="660"/>
      <c r="AF34" s="660"/>
      <c r="AG34" s="660"/>
      <c r="AH34" s="660"/>
      <c r="AI34" s="660"/>
      <c r="AJ34" s="660"/>
      <c r="AK34" s="660"/>
      <c r="AL34" s="624" t="s">
        <v>133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5472362</v>
      </c>
      <c r="CS34" s="622"/>
      <c r="CT34" s="622"/>
      <c r="CU34" s="622"/>
      <c r="CV34" s="622"/>
      <c r="CW34" s="622"/>
      <c r="CX34" s="622"/>
      <c r="CY34" s="623"/>
      <c r="CZ34" s="624">
        <v>16.100000000000001</v>
      </c>
      <c r="DA34" s="636"/>
      <c r="DB34" s="636"/>
      <c r="DC34" s="637"/>
      <c r="DD34" s="627">
        <v>3964114</v>
      </c>
      <c r="DE34" s="622"/>
      <c r="DF34" s="622"/>
      <c r="DG34" s="622"/>
      <c r="DH34" s="622"/>
      <c r="DI34" s="622"/>
      <c r="DJ34" s="622"/>
      <c r="DK34" s="623"/>
      <c r="DL34" s="627">
        <v>3009551</v>
      </c>
      <c r="DM34" s="622"/>
      <c r="DN34" s="622"/>
      <c r="DO34" s="622"/>
      <c r="DP34" s="622"/>
      <c r="DQ34" s="622"/>
      <c r="DR34" s="622"/>
      <c r="DS34" s="622"/>
      <c r="DT34" s="622"/>
      <c r="DU34" s="622"/>
      <c r="DV34" s="623"/>
      <c r="DW34" s="624">
        <v>16</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1106360</v>
      </c>
      <c r="S35" s="622"/>
      <c r="T35" s="622"/>
      <c r="U35" s="622"/>
      <c r="V35" s="622"/>
      <c r="W35" s="622"/>
      <c r="X35" s="622"/>
      <c r="Y35" s="623"/>
      <c r="Z35" s="659">
        <v>3.1</v>
      </c>
      <c r="AA35" s="659"/>
      <c r="AB35" s="659"/>
      <c r="AC35" s="659"/>
      <c r="AD35" s="660" t="s">
        <v>241</v>
      </c>
      <c r="AE35" s="660"/>
      <c r="AF35" s="660"/>
      <c r="AG35" s="660"/>
      <c r="AH35" s="660"/>
      <c r="AI35" s="660"/>
      <c r="AJ35" s="660"/>
      <c r="AK35" s="660"/>
      <c r="AL35" s="624" t="s">
        <v>241</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700164</v>
      </c>
      <c r="CS35" s="634"/>
      <c r="CT35" s="634"/>
      <c r="CU35" s="634"/>
      <c r="CV35" s="634"/>
      <c r="CW35" s="634"/>
      <c r="CX35" s="634"/>
      <c r="CY35" s="635"/>
      <c r="CZ35" s="624">
        <v>2.1</v>
      </c>
      <c r="DA35" s="636"/>
      <c r="DB35" s="636"/>
      <c r="DC35" s="637"/>
      <c r="DD35" s="627">
        <v>455311</v>
      </c>
      <c r="DE35" s="634"/>
      <c r="DF35" s="634"/>
      <c r="DG35" s="634"/>
      <c r="DH35" s="634"/>
      <c r="DI35" s="634"/>
      <c r="DJ35" s="634"/>
      <c r="DK35" s="635"/>
      <c r="DL35" s="627">
        <v>373481</v>
      </c>
      <c r="DM35" s="634"/>
      <c r="DN35" s="634"/>
      <c r="DO35" s="634"/>
      <c r="DP35" s="634"/>
      <c r="DQ35" s="634"/>
      <c r="DR35" s="634"/>
      <c r="DS35" s="634"/>
      <c r="DT35" s="634"/>
      <c r="DU35" s="634"/>
      <c r="DV35" s="635"/>
      <c r="DW35" s="624">
        <v>2</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808577</v>
      </c>
      <c r="S36" s="622"/>
      <c r="T36" s="622"/>
      <c r="U36" s="622"/>
      <c r="V36" s="622"/>
      <c r="W36" s="622"/>
      <c r="X36" s="622"/>
      <c r="Y36" s="623"/>
      <c r="Z36" s="659">
        <v>2.2999999999999998</v>
      </c>
      <c r="AA36" s="659"/>
      <c r="AB36" s="659"/>
      <c r="AC36" s="659"/>
      <c r="AD36" s="660" t="s">
        <v>133</v>
      </c>
      <c r="AE36" s="660"/>
      <c r="AF36" s="660"/>
      <c r="AG36" s="660"/>
      <c r="AH36" s="660"/>
      <c r="AI36" s="660"/>
      <c r="AJ36" s="660"/>
      <c r="AK36" s="660"/>
      <c r="AL36" s="624" t="s">
        <v>133</v>
      </c>
      <c r="AM36" s="625"/>
      <c r="AN36" s="625"/>
      <c r="AO36" s="661"/>
      <c r="AP36" s="222"/>
      <c r="AQ36" s="670" t="s">
        <v>335</v>
      </c>
      <c r="AR36" s="671"/>
      <c r="AS36" s="671"/>
      <c r="AT36" s="671"/>
      <c r="AU36" s="671"/>
      <c r="AV36" s="671"/>
      <c r="AW36" s="671"/>
      <c r="AX36" s="671"/>
      <c r="AY36" s="672"/>
      <c r="AZ36" s="676">
        <v>4890930</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t="s">
        <v>133</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3810202</v>
      </c>
      <c r="CS36" s="622"/>
      <c r="CT36" s="622"/>
      <c r="CU36" s="622"/>
      <c r="CV36" s="622"/>
      <c r="CW36" s="622"/>
      <c r="CX36" s="622"/>
      <c r="CY36" s="623"/>
      <c r="CZ36" s="624">
        <v>11.2</v>
      </c>
      <c r="DA36" s="636"/>
      <c r="DB36" s="636"/>
      <c r="DC36" s="637"/>
      <c r="DD36" s="627">
        <v>3161822</v>
      </c>
      <c r="DE36" s="622"/>
      <c r="DF36" s="622"/>
      <c r="DG36" s="622"/>
      <c r="DH36" s="622"/>
      <c r="DI36" s="622"/>
      <c r="DJ36" s="622"/>
      <c r="DK36" s="623"/>
      <c r="DL36" s="627">
        <v>1929713</v>
      </c>
      <c r="DM36" s="622"/>
      <c r="DN36" s="622"/>
      <c r="DO36" s="622"/>
      <c r="DP36" s="622"/>
      <c r="DQ36" s="622"/>
      <c r="DR36" s="622"/>
      <c r="DS36" s="622"/>
      <c r="DT36" s="622"/>
      <c r="DU36" s="622"/>
      <c r="DV36" s="623"/>
      <c r="DW36" s="624">
        <v>10.3</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583990</v>
      </c>
      <c r="S37" s="622"/>
      <c r="T37" s="622"/>
      <c r="U37" s="622"/>
      <c r="V37" s="622"/>
      <c r="W37" s="622"/>
      <c r="X37" s="622"/>
      <c r="Y37" s="623"/>
      <c r="Z37" s="659">
        <v>1.6</v>
      </c>
      <c r="AA37" s="659"/>
      <c r="AB37" s="659"/>
      <c r="AC37" s="659"/>
      <c r="AD37" s="660">
        <v>19</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1046555</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-80526</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134565</v>
      </c>
      <c r="CS37" s="634"/>
      <c r="CT37" s="634"/>
      <c r="CU37" s="634"/>
      <c r="CV37" s="634"/>
      <c r="CW37" s="634"/>
      <c r="CX37" s="634"/>
      <c r="CY37" s="635"/>
      <c r="CZ37" s="624">
        <v>0.4</v>
      </c>
      <c r="DA37" s="636"/>
      <c r="DB37" s="636"/>
      <c r="DC37" s="637"/>
      <c r="DD37" s="627">
        <v>134565</v>
      </c>
      <c r="DE37" s="634"/>
      <c r="DF37" s="634"/>
      <c r="DG37" s="634"/>
      <c r="DH37" s="634"/>
      <c r="DI37" s="634"/>
      <c r="DJ37" s="634"/>
      <c r="DK37" s="635"/>
      <c r="DL37" s="627">
        <v>126868</v>
      </c>
      <c r="DM37" s="634"/>
      <c r="DN37" s="634"/>
      <c r="DO37" s="634"/>
      <c r="DP37" s="634"/>
      <c r="DQ37" s="634"/>
      <c r="DR37" s="634"/>
      <c r="DS37" s="634"/>
      <c r="DT37" s="634"/>
      <c r="DU37" s="634"/>
      <c r="DV37" s="635"/>
      <c r="DW37" s="624">
        <v>0.7</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2933000</v>
      </c>
      <c r="S38" s="622"/>
      <c r="T38" s="622"/>
      <c r="U38" s="622"/>
      <c r="V38" s="622"/>
      <c r="W38" s="622"/>
      <c r="X38" s="622"/>
      <c r="Y38" s="623"/>
      <c r="Z38" s="659">
        <v>8.3000000000000007</v>
      </c>
      <c r="AA38" s="659"/>
      <c r="AB38" s="659"/>
      <c r="AC38" s="659"/>
      <c r="AD38" s="660" t="s">
        <v>241</v>
      </c>
      <c r="AE38" s="660"/>
      <c r="AF38" s="660"/>
      <c r="AG38" s="660"/>
      <c r="AH38" s="660"/>
      <c r="AI38" s="660"/>
      <c r="AJ38" s="660"/>
      <c r="AK38" s="660"/>
      <c r="AL38" s="624" t="s">
        <v>133</v>
      </c>
      <c r="AM38" s="625"/>
      <c r="AN38" s="625"/>
      <c r="AO38" s="661"/>
      <c r="AQ38" s="654" t="s">
        <v>343</v>
      </c>
      <c r="AR38" s="655"/>
      <c r="AS38" s="655"/>
      <c r="AT38" s="655"/>
      <c r="AU38" s="655"/>
      <c r="AV38" s="655"/>
      <c r="AW38" s="655"/>
      <c r="AX38" s="655"/>
      <c r="AY38" s="656"/>
      <c r="AZ38" s="621">
        <v>945152</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8524</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2847998</v>
      </c>
      <c r="CS38" s="622"/>
      <c r="CT38" s="622"/>
      <c r="CU38" s="622"/>
      <c r="CV38" s="622"/>
      <c r="CW38" s="622"/>
      <c r="CX38" s="622"/>
      <c r="CY38" s="623"/>
      <c r="CZ38" s="624">
        <v>8.4</v>
      </c>
      <c r="DA38" s="636"/>
      <c r="DB38" s="636"/>
      <c r="DC38" s="637"/>
      <c r="DD38" s="627">
        <v>2233684</v>
      </c>
      <c r="DE38" s="622"/>
      <c r="DF38" s="622"/>
      <c r="DG38" s="622"/>
      <c r="DH38" s="622"/>
      <c r="DI38" s="622"/>
      <c r="DJ38" s="622"/>
      <c r="DK38" s="623"/>
      <c r="DL38" s="627">
        <v>1993080</v>
      </c>
      <c r="DM38" s="622"/>
      <c r="DN38" s="622"/>
      <c r="DO38" s="622"/>
      <c r="DP38" s="622"/>
      <c r="DQ38" s="622"/>
      <c r="DR38" s="622"/>
      <c r="DS38" s="622"/>
      <c r="DT38" s="622"/>
      <c r="DU38" s="622"/>
      <c r="DV38" s="623"/>
      <c r="DW38" s="624">
        <v>10.6</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241</v>
      </c>
      <c r="AA39" s="659"/>
      <c r="AB39" s="659"/>
      <c r="AC39" s="659"/>
      <c r="AD39" s="660" t="s">
        <v>133</v>
      </c>
      <c r="AE39" s="660"/>
      <c r="AF39" s="660"/>
      <c r="AG39" s="660"/>
      <c r="AH39" s="660"/>
      <c r="AI39" s="660"/>
      <c r="AJ39" s="660"/>
      <c r="AK39" s="660"/>
      <c r="AL39" s="624" t="s">
        <v>241</v>
      </c>
      <c r="AM39" s="625"/>
      <c r="AN39" s="625"/>
      <c r="AO39" s="661"/>
      <c r="AQ39" s="654" t="s">
        <v>347</v>
      </c>
      <c r="AR39" s="655"/>
      <c r="AS39" s="655"/>
      <c r="AT39" s="655"/>
      <c r="AU39" s="655"/>
      <c r="AV39" s="655"/>
      <c r="AW39" s="655"/>
      <c r="AX39" s="655"/>
      <c r="AY39" s="656"/>
      <c r="AZ39" s="621">
        <v>51225</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12303</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193864</v>
      </c>
      <c r="CS39" s="634"/>
      <c r="CT39" s="634"/>
      <c r="CU39" s="634"/>
      <c r="CV39" s="634"/>
      <c r="CW39" s="634"/>
      <c r="CX39" s="634"/>
      <c r="CY39" s="635"/>
      <c r="CZ39" s="624">
        <v>0.6</v>
      </c>
      <c r="DA39" s="636"/>
      <c r="DB39" s="636"/>
      <c r="DC39" s="637"/>
      <c r="DD39" s="627">
        <v>97805</v>
      </c>
      <c r="DE39" s="634"/>
      <c r="DF39" s="634"/>
      <c r="DG39" s="634"/>
      <c r="DH39" s="634"/>
      <c r="DI39" s="634"/>
      <c r="DJ39" s="634"/>
      <c r="DK39" s="635"/>
      <c r="DL39" s="627" t="s">
        <v>241</v>
      </c>
      <c r="DM39" s="634"/>
      <c r="DN39" s="634"/>
      <c r="DO39" s="634"/>
      <c r="DP39" s="634"/>
      <c r="DQ39" s="634"/>
      <c r="DR39" s="634"/>
      <c r="DS39" s="634"/>
      <c r="DT39" s="634"/>
      <c r="DU39" s="634"/>
      <c r="DV39" s="635"/>
      <c r="DW39" s="624" t="s">
        <v>241</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349700</v>
      </c>
      <c r="S40" s="622"/>
      <c r="T40" s="622"/>
      <c r="U40" s="622"/>
      <c r="V40" s="622"/>
      <c r="W40" s="622"/>
      <c r="X40" s="622"/>
      <c r="Y40" s="623"/>
      <c r="Z40" s="659">
        <v>1</v>
      </c>
      <c r="AA40" s="659"/>
      <c r="AB40" s="659"/>
      <c r="AC40" s="659"/>
      <c r="AD40" s="660" t="s">
        <v>133</v>
      </c>
      <c r="AE40" s="660"/>
      <c r="AF40" s="660"/>
      <c r="AG40" s="660"/>
      <c r="AH40" s="660"/>
      <c r="AI40" s="660"/>
      <c r="AJ40" s="660"/>
      <c r="AK40" s="660"/>
      <c r="AL40" s="624" t="s">
        <v>133</v>
      </c>
      <c r="AM40" s="625"/>
      <c r="AN40" s="625"/>
      <c r="AO40" s="661"/>
      <c r="AQ40" s="654" t="s">
        <v>351</v>
      </c>
      <c r="AR40" s="655"/>
      <c r="AS40" s="655"/>
      <c r="AT40" s="655"/>
      <c r="AU40" s="655"/>
      <c r="AV40" s="655"/>
      <c r="AW40" s="655"/>
      <c r="AX40" s="655"/>
      <c r="AY40" s="656"/>
      <c r="AZ40" s="621">
        <v>131</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98</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513690</v>
      </c>
      <c r="CS40" s="622"/>
      <c r="CT40" s="622"/>
      <c r="CU40" s="622"/>
      <c r="CV40" s="622"/>
      <c r="CW40" s="622"/>
      <c r="CX40" s="622"/>
      <c r="CY40" s="623"/>
      <c r="CZ40" s="624">
        <v>1.5</v>
      </c>
      <c r="DA40" s="636"/>
      <c r="DB40" s="636"/>
      <c r="DC40" s="637"/>
      <c r="DD40" s="627">
        <v>485590</v>
      </c>
      <c r="DE40" s="622"/>
      <c r="DF40" s="622"/>
      <c r="DG40" s="622"/>
      <c r="DH40" s="622"/>
      <c r="DI40" s="622"/>
      <c r="DJ40" s="622"/>
      <c r="DK40" s="623"/>
      <c r="DL40" s="627" t="s">
        <v>133</v>
      </c>
      <c r="DM40" s="622"/>
      <c r="DN40" s="622"/>
      <c r="DO40" s="622"/>
      <c r="DP40" s="622"/>
      <c r="DQ40" s="622"/>
      <c r="DR40" s="622"/>
      <c r="DS40" s="622"/>
      <c r="DT40" s="622"/>
      <c r="DU40" s="622"/>
      <c r="DV40" s="623"/>
      <c r="DW40" s="624" t="s">
        <v>241</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35399425</v>
      </c>
      <c r="S41" s="646"/>
      <c r="T41" s="646"/>
      <c r="U41" s="646"/>
      <c r="V41" s="646"/>
      <c r="W41" s="646"/>
      <c r="X41" s="646"/>
      <c r="Y41" s="649"/>
      <c r="Z41" s="650">
        <v>100</v>
      </c>
      <c r="AA41" s="650"/>
      <c r="AB41" s="650"/>
      <c r="AC41" s="650"/>
      <c r="AD41" s="651">
        <v>18451755</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642247</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133</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133</v>
      </c>
      <c r="CS41" s="634"/>
      <c r="CT41" s="634"/>
      <c r="CU41" s="634"/>
      <c r="CV41" s="634"/>
      <c r="CW41" s="634"/>
      <c r="CX41" s="634"/>
      <c r="CY41" s="635"/>
      <c r="CZ41" s="624" t="s">
        <v>241</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2205620</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403</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4574639</v>
      </c>
      <c r="CS42" s="634"/>
      <c r="CT42" s="634"/>
      <c r="CU42" s="634"/>
      <c r="CV42" s="634"/>
      <c r="CW42" s="634"/>
      <c r="CX42" s="634"/>
      <c r="CY42" s="635"/>
      <c r="CZ42" s="624">
        <v>13.4</v>
      </c>
      <c r="DA42" s="636"/>
      <c r="DB42" s="636"/>
      <c r="DC42" s="637"/>
      <c r="DD42" s="627">
        <v>606845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21905</v>
      </c>
      <c r="CS43" s="634"/>
      <c r="CT43" s="634"/>
      <c r="CU43" s="634"/>
      <c r="CV43" s="634"/>
      <c r="CW43" s="634"/>
      <c r="CX43" s="634"/>
      <c r="CY43" s="635"/>
      <c r="CZ43" s="624">
        <v>0.1</v>
      </c>
      <c r="DA43" s="636"/>
      <c r="DB43" s="636"/>
      <c r="DC43" s="637"/>
      <c r="DD43" s="627">
        <v>2906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4536052</v>
      </c>
      <c r="CS44" s="622"/>
      <c r="CT44" s="622"/>
      <c r="CU44" s="622"/>
      <c r="CV44" s="622"/>
      <c r="CW44" s="622"/>
      <c r="CX44" s="622"/>
      <c r="CY44" s="623"/>
      <c r="CZ44" s="624">
        <v>13.3</v>
      </c>
      <c r="DA44" s="625"/>
      <c r="DB44" s="625"/>
      <c r="DC44" s="626"/>
      <c r="DD44" s="627">
        <v>604858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3123760</v>
      </c>
      <c r="CS45" s="634"/>
      <c r="CT45" s="634"/>
      <c r="CU45" s="634"/>
      <c r="CV45" s="634"/>
      <c r="CW45" s="634"/>
      <c r="CX45" s="634"/>
      <c r="CY45" s="635"/>
      <c r="CZ45" s="624">
        <v>9.1999999999999993</v>
      </c>
      <c r="DA45" s="636"/>
      <c r="DB45" s="636"/>
      <c r="DC45" s="637"/>
      <c r="DD45" s="627">
        <v>121097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1267125</v>
      </c>
      <c r="CS46" s="622"/>
      <c r="CT46" s="622"/>
      <c r="CU46" s="622"/>
      <c r="CV46" s="622"/>
      <c r="CW46" s="622"/>
      <c r="CX46" s="622"/>
      <c r="CY46" s="623"/>
      <c r="CZ46" s="624">
        <v>3.7</v>
      </c>
      <c r="DA46" s="625"/>
      <c r="DB46" s="625"/>
      <c r="DC46" s="626"/>
      <c r="DD46" s="627">
        <v>466941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v>38587</v>
      </c>
      <c r="CS47" s="634"/>
      <c r="CT47" s="634"/>
      <c r="CU47" s="634"/>
      <c r="CV47" s="634"/>
      <c r="CW47" s="634"/>
      <c r="CX47" s="634"/>
      <c r="CY47" s="635"/>
      <c r="CZ47" s="624">
        <v>0.1</v>
      </c>
      <c r="DA47" s="636"/>
      <c r="DB47" s="636"/>
      <c r="DC47" s="637"/>
      <c r="DD47" s="627">
        <v>1987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370</v>
      </c>
      <c r="CG48" s="619"/>
      <c r="CH48" s="619"/>
      <c r="CI48" s="619"/>
      <c r="CJ48" s="619"/>
      <c r="CK48" s="619"/>
      <c r="CL48" s="619"/>
      <c r="CM48" s="619"/>
      <c r="CN48" s="619"/>
      <c r="CO48" s="619"/>
      <c r="CP48" s="619"/>
      <c r="CQ48" s="620"/>
      <c r="CR48" s="621" t="s">
        <v>133</v>
      </c>
      <c r="CS48" s="622"/>
      <c r="CT48" s="622"/>
      <c r="CU48" s="622"/>
      <c r="CV48" s="622"/>
      <c r="CW48" s="622"/>
      <c r="CX48" s="622"/>
      <c r="CY48" s="623"/>
      <c r="CZ48" s="624" t="s">
        <v>133</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34059021</v>
      </c>
      <c r="CS49" s="606"/>
      <c r="CT49" s="606"/>
      <c r="CU49" s="606"/>
      <c r="CV49" s="606"/>
      <c r="CW49" s="606"/>
      <c r="CX49" s="606"/>
      <c r="CY49" s="607"/>
      <c r="CZ49" s="608">
        <v>100</v>
      </c>
      <c r="DA49" s="609"/>
      <c r="DB49" s="609"/>
      <c r="DC49" s="610"/>
      <c r="DD49" s="611">
        <v>21476025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BouXXZf7Ayvuu9+IUb/jfdO7idDZJXpaj4dtOz8V1WJnhPFyBpJfnUdyQ6SmAtGwIEkNVXSb3TyepZP9fw7Gg==" saltValue="ETBVUGSXsizPZTst4sbca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37319</v>
      </c>
      <c r="R7" s="1103"/>
      <c r="S7" s="1103"/>
      <c r="T7" s="1103"/>
      <c r="U7" s="1103"/>
      <c r="V7" s="1103">
        <v>35978</v>
      </c>
      <c r="W7" s="1103"/>
      <c r="X7" s="1103"/>
      <c r="Y7" s="1103"/>
      <c r="Z7" s="1103"/>
      <c r="AA7" s="1103">
        <v>1340</v>
      </c>
      <c r="AB7" s="1103"/>
      <c r="AC7" s="1103"/>
      <c r="AD7" s="1103"/>
      <c r="AE7" s="1104"/>
      <c r="AF7" s="1105">
        <v>1157</v>
      </c>
      <c r="AG7" s="1106"/>
      <c r="AH7" s="1106"/>
      <c r="AI7" s="1106"/>
      <c r="AJ7" s="1107"/>
      <c r="AK7" s="1108">
        <v>1106</v>
      </c>
      <c r="AL7" s="1109"/>
      <c r="AM7" s="1109"/>
      <c r="AN7" s="1109"/>
      <c r="AO7" s="1109"/>
      <c r="AP7" s="1109">
        <v>38729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592</v>
      </c>
      <c r="BS7" s="1099" t="s">
        <v>590</v>
      </c>
      <c r="BT7" s="1100"/>
      <c r="BU7" s="1100"/>
      <c r="BV7" s="1100"/>
      <c r="BW7" s="1100"/>
      <c r="BX7" s="1100"/>
      <c r="BY7" s="1100"/>
      <c r="BZ7" s="1100"/>
      <c r="CA7" s="1100"/>
      <c r="CB7" s="1100"/>
      <c r="CC7" s="1100"/>
      <c r="CD7" s="1100"/>
      <c r="CE7" s="1100"/>
      <c r="CF7" s="1100"/>
      <c r="CG7" s="1112"/>
      <c r="CH7" s="1096">
        <v>11</v>
      </c>
      <c r="CI7" s="1097"/>
      <c r="CJ7" s="1097"/>
      <c r="CK7" s="1097"/>
      <c r="CL7" s="1098"/>
      <c r="CM7" s="1096">
        <v>48</v>
      </c>
      <c r="CN7" s="1097"/>
      <c r="CO7" s="1097"/>
      <c r="CP7" s="1097"/>
      <c r="CQ7" s="1098"/>
      <c r="CR7" s="1096">
        <v>5</v>
      </c>
      <c r="CS7" s="1097"/>
      <c r="CT7" s="1097"/>
      <c r="CU7" s="1097"/>
      <c r="CV7" s="1098"/>
      <c r="CW7" s="1096" t="s">
        <v>513</v>
      </c>
      <c r="CX7" s="1097"/>
      <c r="CY7" s="1097"/>
      <c r="CZ7" s="1097"/>
      <c r="DA7" s="1098"/>
      <c r="DB7" s="1096" t="s">
        <v>513</v>
      </c>
      <c r="DC7" s="1097"/>
      <c r="DD7" s="1097"/>
      <c r="DE7" s="1097"/>
      <c r="DF7" s="1098"/>
      <c r="DG7" s="1096">
        <v>200</v>
      </c>
      <c r="DH7" s="1097"/>
      <c r="DI7" s="1097"/>
      <c r="DJ7" s="1097"/>
      <c r="DK7" s="1098"/>
      <c r="DL7" s="1096" t="s">
        <v>513</v>
      </c>
      <c r="DM7" s="1097"/>
      <c r="DN7" s="1097"/>
      <c r="DO7" s="1097"/>
      <c r="DP7" s="1098"/>
      <c r="DQ7" s="1096" t="s">
        <v>513</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591</v>
      </c>
      <c r="BT8" s="993"/>
      <c r="BU8" s="993"/>
      <c r="BV8" s="993"/>
      <c r="BW8" s="993"/>
      <c r="BX8" s="993"/>
      <c r="BY8" s="993"/>
      <c r="BZ8" s="993"/>
      <c r="CA8" s="993"/>
      <c r="CB8" s="993"/>
      <c r="CC8" s="993"/>
      <c r="CD8" s="993"/>
      <c r="CE8" s="993"/>
      <c r="CF8" s="993"/>
      <c r="CG8" s="1014"/>
      <c r="CH8" s="989">
        <v>20</v>
      </c>
      <c r="CI8" s="990"/>
      <c r="CJ8" s="990"/>
      <c r="CK8" s="990"/>
      <c r="CL8" s="991"/>
      <c r="CM8" s="989">
        <v>34</v>
      </c>
      <c r="CN8" s="990"/>
      <c r="CO8" s="990"/>
      <c r="CP8" s="990"/>
      <c r="CQ8" s="991"/>
      <c r="CR8" s="989">
        <v>50</v>
      </c>
      <c r="CS8" s="990"/>
      <c r="CT8" s="990"/>
      <c r="CU8" s="990"/>
      <c r="CV8" s="991"/>
      <c r="CW8" s="989" t="s">
        <v>513</v>
      </c>
      <c r="CX8" s="990"/>
      <c r="CY8" s="990"/>
      <c r="CZ8" s="990"/>
      <c r="DA8" s="991"/>
      <c r="DB8" s="989" t="s">
        <v>513</v>
      </c>
      <c r="DC8" s="990"/>
      <c r="DD8" s="990"/>
      <c r="DE8" s="990"/>
      <c r="DF8" s="991"/>
      <c r="DG8" s="989">
        <v>232</v>
      </c>
      <c r="DH8" s="990"/>
      <c r="DI8" s="990"/>
      <c r="DJ8" s="990"/>
      <c r="DK8" s="991"/>
      <c r="DL8" s="989" t="s">
        <v>513</v>
      </c>
      <c r="DM8" s="990"/>
      <c r="DN8" s="990"/>
      <c r="DO8" s="990"/>
      <c r="DP8" s="991"/>
      <c r="DQ8" s="989" t="s">
        <v>513</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1157</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7066</v>
      </c>
      <c r="R28" s="1051"/>
      <c r="S28" s="1051"/>
      <c r="T28" s="1051"/>
      <c r="U28" s="1051"/>
      <c r="V28" s="1051">
        <v>7066</v>
      </c>
      <c r="W28" s="1051"/>
      <c r="X28" s="1051"/>
      <c r="Y28" s="1051"/>
      <c r="Z28" s="1051"/>
      <c r="AA28" s="1051" t="s">
        <v>513</v>
      </c>
      <c r="AB28" s="1051"/>
      <c r="AC28" s="1051"/>
      <c r="AD28" s="1051"/>
      <c r="AE28" s="1052"/>
      <c r="AF28" s="1053" t="s">
        <v>133</v>
      </c>
      <c r="AG28" s="1051"/>
      <c r="AH28" s="1051"/>
      <c r="AI28" s="1051"/>
      <c r="AJ28" s="1054"/>
      <c r="AK28" s="1042">
        <v>654</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1061</v>
      </c>
      <c r="R29" s="1039"/>
      <c r="S29" s="1039"/>
      <c r="T29" s="1039"/>
      <c r="U29" s="1039"/>
      <c r="V29" s="1039">
        <v>1057</v>
      </c>
      <c r="W29" s="1039"/>
      <c r="X29" s="1039"/>
      <c r="Y29" s="1039"/>
      <c r="Z29" s="1039"/>
      <c r="AA29" s="1039">
        <v>4</v>
      </c>
      <c r="AB29" s="1039"/>
      <c r="AC29" s="1039"/>
      <c r="AD29" s="1039"/>
      <c r="AE29" s="1040"/>
      <c r="AF29" s="1035">
        <v>4</v>
      </c>
      <c r="AG29" s="1036"/>
      <c r="AH29" s="1036"/>
      <c r="AI29" s="1036"/>
      <c r="AJ29" s="1037"/>
      <c r="AK29" s="980">
        <v>283</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7421</v>
      </c>
      <c r="R30" s="1039"/>
      <c r="S30" s="1039"/>
      <c r="T30" s="1039"/>
      <c r="U30" s="1039"/>
      <c r="V30" s="1039">
        <v>7136</v>
      </c>
      <c r="W30" s="1039"/>
      <c r="X30" s="1039"/>
      <c r="Y30" s="1039"/>
      <c r="Z30" s="1039"/>
      <c r="AA30" s="1039">
        <v>285</v>
      </c>
      <c r="AB30" s="1039"/>
      <c r="AC30" s="1039"/>
      <c r="AD30" s="1039"/>
      <c r="AE30" s="1040"/>
      <c r="AF30" s="1035">
        <v>285</v>
      </c>
      <c r="AG30" s="1036"/>
      <c r="AH30" s="1036"/>
      <c r="AI30" s="1036"/>
      <c r="AJ30" s="1037"/>
      <c r="AK30" s="980">
        <v>1028</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8773</v>
      </c>
      <c r="R31" s="1039"/>
      <c r="S31" s="1039"/>
      <c r="T31" s="1039"/>
      <c r="U31" s="1039"/>
      <c r="V31" s="1039">
        <v>8417</v>
      </c>
      <c r="W31" s="1039"/>
      <c r="X31" s="1039"/>
      <c r="Y31" s="1039"/>
      <c r="Z31" s="1039"/>
      <c r="AA31" s="1039">
        <v>356</v>
      </c>
      <c r="AB31" s="1039"/>
      <c r="AC31" s="1039"/>
      <c r="AD31" s="1039"/>
      <c r="AE31" s="1040"/>
      <c r="AF31" s="1035">
        <v>555</v>
      </c>
      <c r="AG31" s="1036"/>
      <c r="AH31" s="1036"/>
      <c r="AI31" s="1036"/>
      <c r="AJ31" s="1037"/>
      <c r="AK31" s="980">
        <v>1047</v>
      </c>
      <c r="AL31" s="971"/>
      <c r="AM31" s="971"/>
      <c r="AN31" s="971"/>
      <c r="AO31" s="971"/>
      <c r="AP31" s="971">
        <v>6614</v>
      </c>
      <c r="AQ31" s="971"/>
      <c r="AR31" s="971"/>
      <c r="AS31" s="971"/>
      <c r="AT31" s="971"/>
      <c r="AU31" s="971">
        <v>3696</v>
      </c>
      <c r="AV31" s="971"/>
      <c r="AW31" s="971"/>
      <c r="AX31" s="971"/>
      <c r="AY31" s="971"/>
      <c r="AZ31" s="1041"/>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2231</v>
      </c>
      <c r="R32" s="1039"/>
      <c r="S32" s="1039"/>
      <c r="T32" s="1039"/>
      <c r="U32" s="1039"/>
      <c r="V32" s="1039">
        <v>2254</v>
      </c>
      <c r="W32" s="1039"/>
      <c r="X32" s="1039"/>
      <c r="Y32" s="1039"/>
      <c r="Z32" s="1039"/>
      <c r="AA32" s="1039">
        <v>-23</v>
      </c>
      <c r="AB32" s="1039"/>
      <c r="AC32" s="1039"/>
      <c r="AD32" s="1039"/>
      <c r="AE32" s="1040"/>
      <c r="AF32" s="1035">
        <v>2359</v>
      </c>
      <c r="AG32" s="1036"/>
      <c r="AH32" s="1036"/>
      <c r="AI32" s="1036"/>
      <c r="AJ32" s="1037"/>
      <c r="AK32" s="980">
        <v>51</v>
      </c>
      <c r="AL32" s="971"/>
      <c r="AM32" s="971"/>
      <c r="AN32" s="971"/>
      <c r="AO32" s="971"/>
      <c r="AP32" s="971">
        <v>13155</v>
      </c>
      <c r="AQ32" s="971"/>
      <c r="AR32" s="971"/>
      <c r="AS32" s="971"/>
      <c r="AT32" s="971"/>
      <c r="AU32" s="971">
        <v>21</v>
      </c>
      <c r="AV32" s="971"/>
      <c r="AW32" s="971"/>
      <c r="AX32" s="971"/>
      <c r="AY32" s="971"/>
      <c r="AZ32" s="1041"/>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1776</v>
      </c>
      <c r="R33" s="1039"/>
      <c r="S33" s="1039"/>
      <c r="T33" s="1039"/>
      <c r="U33" s="1039"/>
      <c r="V33" s="1039">
        <v>1788</v>
      </c>
      <c r="W33" s="1039"/>
      <c r="X33" s="1039"/>
      <c r="Y33" s="1039"/>
      <c r="Z33" s="1039"/>
      <c r="AA33" s="1039">
        <v>-12</v>
      </c>
      <c r="AB33" s="1039"/>
      <c r="AC33" s="1039"/>
      <c r="AD33" s="1039"/>
      <c r="AE33" s="1040"/>
      <c r="AF33" s="1035" t="s">
        <v>133</v>
      </c>
      <c r="AG33" s="1036"/>
      <c r="AH33" s="1036"/>
      <c r="AI33" s="1036"/>
      <c r="AJ33" s="1037"/>
      <c r="AK33" s="980">
        <v>1225</v>
      </c>
      <c r="AL33" s="971"/>
      <c r="AM33" s="971"/>
      <c r="AN33" s="971"/>
      <c r="AO33" s="971"/>
      <c r="AP33" s="971">
        <v>13861</v>
      </c>
      <c r="AQ33" s="971"/>
      <c r="AR33" s="971"/>
      <c r="AS33" s="971"/>
      <c r="AT33" s="971"/>
      <c r="AU33" s="971">
        <v>12853</v>
      </c>
      <c r="AV33" s="971"/>
      <c r="AW33" s="971"/>
      <c r="AX33" s="971"/>
      <c r="AY33" s="971"/>
      <c r="AZ33" s="1041"/>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3203</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401</v>
      </c>
      <c r="W66" s="1002"/>
      <c r="X66" s="1002"/>
      <c r="Y66" s="1002"/>
      <c r="Z66" s="1003"/>
      <c r="AA66" s="1001" t="s">
        <v>421</v>
      </c>
      <c r="AB66" s="1002"/>
      <c r="AC66" s="1002"/>
      <c r="AD66" s="1002"/>
      <c r="AE66" s="1003"/>
      <c r="AF66" s="1007" t="s">
        <v>403</v>
      </c>
      <c r="AG66" s="1008"/>
      <c r="AH66" s="1008"/>
      <c r="AI66" s="1008"/>
      <c r="AJ66" s="1009"/>
      <c r="AK66" s="1001" t="s">
        <v>404</v>
      </c>
      <c r="AL66" s="996"/>
      <c r="AM66" s="996"/>
      <c r="AN66" s="996"/>
      <c r="AO66" s="997"/>
      <c r="AP66" s="1001" t="s">
        <v>422</v>
      </c>
      <c r="AQ66" s="1002"/>
      <c r="AR66" s="1002"/>
      <c r="AS66" s="1002"/>
      <c r="AT66" s="1003"/>
      <c r="AU66" s="1001" t="s">
        <v>423</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579</v>
      </c>
      <c r="C68" s="986"/>
      <c r="D68" s="986"/>
      <c r="E68" s="986"/>
      <c r="F68" s="986"/>
      <c r="G68" s="986"/>
      <c r="H68" s="986"/>
      <c r="I68" s="986"/>
      <c r="J68" s="986"/>
      <c r="K68" s="986"/>
      <c r="L68" s="986"/>
      <c r="M68" s="986"/>
      <c r="N68" s="986"/>
      <c r="O68" s="986"/>
      <c r="P68" s="987"/>
      <c r="Q68" s="988">
        <v>35</v>
      </c>
      <c r="R68" s="982"/>
      <c r="S68" s="982"/>
      <c r="T68" s="982"/>
      <c r="U68" s="982"/>
      <c r="V68" s="982">
        <v>35</v>
      </c>
      <c r="W68" s="982"/>
      <c r="X68" s="982"/>
      <c r="Y68" s="982"/>
      <c r="Z68" s="982"/>
      <c r="AA68" s="982" t="s">
        <v>513</v>
      </c>
      <c r="AB68" s="982"/>
      <c r="AC68" s="982"/>
      <c r="AD68" s="982"/>
      <c r="AE68" s="982"/>
      <c r="AF68" s="982" t="s">
        <v>513</v>
      </c>
      <c r="AG68" s="982"/>
      <c r="AH68" s="982"/>
      <c r="AI68" s="982"/>
      <c r="AJ68" s="982"/>
      <c r="AK68" s="982">
        <v>17</v>
      </c>
      <c r="AL68" s="982"/>
      <c r="AM68" s="982"/>
      <c r="AN68" s="982"/>
      <c r="AO68" s="982"/>
      <c r="AP68" s="982" t="s">
        <v>513</v>
      </c>
      <c r="AQ68" s="982"/>
      <c r="AR68" s="982"/>
      <c r="AS68" s="982"/>
      <c r="AT68" s="982"/>
      <c r="AU68" s="982" t="s">
        <v>513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580</v>
      </c>
      <c r="C69" s="975"/>
      <c r="D69" s="975"/>
      <c r="E69" s="975"/>
      <c r="F69" s="975"/>
      <c r="G69" s="975"/>
      <c r="H69" s="975"/>
      <c r="I69" s="975"/>
      <c r="J69" s="975"/>
      <c r="K69" s="975"/>
      <c r="L69" s="975"/>
      <c r="M69" s="975"/>
      <c r="N69" s="975"/>
      <c r="O69" s="975"/>
      <c r="P69" s="976"/>
      <c r="Q69" s="977">
        <v>102</v>
      </c>
      <c r="R69" s="971"/>
      <c r="S69" s="971"/>
      <c r="T69" s="971"/>
      <c r="U69" s="971"/>
      <c r="V69" s="971">
        <v>98</v>
      </c>
      <c r="W69" s="971"/>
      <c r="X69" s="971"/>
      <c r="Y69" s="971"/>
      <c r="Z69" s="971"/>
      <c r="AA69" s="971">
        <v>3</v>
      </c>
      <c r="AB69" s="971"/>
      <c r="AC69" s="971"/>
      <c r="AD69" s="971"/>
      <c r="AE69" s="971"/>
      <c r="AF69" s="971">
        <v>3</v>
      </c>
      <c r="AG69" s="971"/>
      <c r="AH69" s="971"/>
      <c r="AI69" s="971"/>
      <c r="AJ69" s="971"/>
      <c r="AK69" s="971" t="s">
        <v>513</v>
      </c>
      <c r="AL69" s="971"/>
      <c r="AM69" s="971"/>
      <c r="AN69" s="971"/>
      <c r="AO69" s="971"/>
      <c r="AP69" s="971" t="s">
        <v>513</v>
      </c>
      <c r="AQ69" s="971"/>
      <c r="AR69" s="971"/>
      <c r="AS69" s="971"/>
      <c r="AT69" s="971"/>
      <c r="AU69" s="971" t="s">
        <v>513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581</v>
      </c>
      <c r="C70" s="975"/>
      <c r="D70" s="975"/>
      <c r="E70" s="975"/>
      <c r="F70" s="975"/>
      <c r="G70" s="975"/>
      <c r="H70" s="975"/>
      <c r="I70" s="975"/>
      <c r="J70" s="975"/>
      <c r="K70" s="975"/>
      <c r="L70" s="975"/>
      <c r="M70" s="975"/>
      <c r="N70" s="975"/>
      <c r="O70" s="975"/>
      <c r="P70" s="976"/>
      <c r="Q70" s="977">
        <v>42</v>
      </c>
      <c r="R70" s="971"/>
      <c r="S70" s="971"/>
      <c r="T70" s="971"/>
      <c r="U70" s="971"/>
      <c r="V70" s="971">
        <v>42</v>
      </c>
      <c r="W70" s="971"/>
      <c r="X70" s="971"/>
      <c r="Y70" s="971"/>
      <c r="Z70" s="971"/>
      <c r="AA70" s="971">
        <v>0.01</v>
      </c>
      <c r="AB70" s="971"/>
      <c r="AC70" s="971"/>
      <c r="AD70" s="971"/>
      <c r="AE70" s="971"/>
      <c r="AF70" s="971">
        <v>0.01</v>
      </c>
      <c r="AG70" s="971"/>
      <c r="AH70" s="971"/>
      <c r="AI70" s="971"/>
      <c r="AJ70" s="971"/>
      <c r="AK70" s="971">
        <v>0</v>
      </c>
      <c r="AL70" s="971"/>
      <c r="AM70" s="971"/>
      <c r="AN70" s="971"/>
      <c r="AO70" s="971"/>
      <c r="AP70" s="971" t="s">
        <v>513</v>
      </c>
      <c r="AQ70" s="971"/>
      <c r="AR70" s="971"/>
      <c r="AS70" s="971"/>
      <c r="AT70" s="971"/>
      <c r="AU70" s="971" t="s">
        <v>513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121</v>
      </c>
      <c r="R71" s="971"/>
      <c r="S71" s="971"/>
      <c r="T71" s="971"/>
      <c r="U71" s="971"/>
      <c r="V71" s="971">
        <v>121</v>
      </c>
      <c r="W71" s="971"/>
      <c r="X71" s="971"/>
      <c r="Y71" s="971"/>
      <c r="Z71" s="971"/>
      <c r="AA71" s="971" t="s">
        <v>513</v>
      </c>
      <c r="AB71" s="971"/>
      <c r="AC71" s="971"/>
      <c r="AD71" s="971"/>
      <c r="AE71" s="971"/>
      <c r="AF71" s="971" t="s">
        <v>513</v>
      </c>
      <c r="AG71" s="971"/>
      <c r="AH71" s="971"/>
      <c r="AI71" s="971"/>
      <c r="AJ71" s="971"/>
      <c r="AK71" s="971">
        <v>11</v>
      </c>
      <c r="AL71" s="971"/>
      <c r="AM71" s="971"/>
      <c r="AN71" s="971"/>
      <c r="AO71" s="971"/>
      <c r="AP71" s="971" t="s">
        <v>513</v>
      </c>
      <c r="AQ71" s="971"/>
      <c r="AR71" s="971"/>
      <c r="AS71" s="971"/>
      <c r="AT71" s="971"/>
      <c r="AU71" s="971" t="s">
        <v>513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583</v>
      </c>
      <c r="C72" s="975"/>
      <c r="D72" s="975"/>
      <c r="E72" s="975"/>
      <c r="F72" s="975"/>
      <c r="G72" s="975"/>
      <c r="H72" s="975"/>
      <c r="I72" s="975"/>
      <c r="J72" s="975"/>
      <c r="K72" s="975"/>
      <c r="L72" s="975"/>
      <c r="M72" s="975"/>
      <c r="N72" s="975"/>
      <c r="O72" s="975"/>
      <c r="P72" s="976"/>
      <c r="Q72" s="977">
        <v>22</v>
      </c>
      <c r="R72" s="971"/>
      <c r="S72" s="971"/>
      <c r="T72" s="971"/>
      <c r="U72" s="971"/>
      <c r="V72" s="971">
        <v>22</v>
      </c>
      <c r="W72" s="971"/>
      <c r="X72" s="971"/>
      <c r="Y72" s="971"/>
      <c r="Z72" s="971"/>
      <c r="AA72" s="971" t="s">
        <v>513</v>
      </c>
      <c r="AB72" s="971"/>
      <c r="AC72" s="971"/>
      <c r="AD72" s="971"/>
      <c r="AE72" s="971"/>
      <c r="AF72" s="971" t="s">
        <v>513</v>
      </c>
      <c r="AG72" s="971"/>
      <c r="AH72" s="971"/>
      <c r="AI72" s="971"/>
      <c r="AJ72" s="971"/>
      <c r="AK72" s="971" t="s">
        <v>513</v>
      </c>
      <c r="AL72" s="971"/>
      <c r="AM72" s="971"/>
      <c r="AN72" s="971"/>
      <c r="AO72" s="971"/>
      <c r="AP72" s="971" t="s">
        <v>513</v>
      </c>
      <c r="AQ72" s="971"/>
      <c r="AR72" s="971"/>
      <c r="AS72" s="971"/>
      <c r="AT72" s="971"/>
      <c r="AU72" s="971" t="s">
        <v>513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584</v>
      </c>
      <c r="C73" s="975"/>
      <c r="D73" s="975"/>
      <c r="E73" s="975"/>
      <c r="F73" s="975"/>
      <c r="G73" s="975"/>
      <c r="H73" s="975"/>
      <c r="I73" s="975"/>
      <c r="J73" s="975"/>
      <c r="K73" s="975"/>
      <c r="L73" s="975"/>
      <c r="M73" s="975"/>
      <c r="N73" s="975"/>
      <c r="O73" s="975"/>
      <c r="P73" s="976"/>
      <c r="Q73" s="977">
        <v>129</v>
      </c>
      <c r="R73" s="971"/>
      <c r="S73" s="971"/>
      <c r="T73" s="971"/>
      <c r="U73" s="971"/>
      <c r="V73" s="971">
        <v>129</v>
      </c>
      <c r="W73" s="971"/>
      <c r="X73" s="971"/>
      <c r="Y73" s="971"/>
      <c r="Z73" s="971"/>
      <c r="AA73" s="971" t="s">
        <v>513</v>
      </c>
      <c r="AB73" s="971"/>
      <c r="AC73" s="971"/>
      <c r="AD73" s="971"/>
      <c r="AE73" s="971"/>
      <c r="AF73" s="971" t="s">
        <v>513</v>
      </c>
      <c r="AG73" s="971"/>
      <c r="AH73" s="971"/>
      <c r="AI73" s="971"/>
      <c r="AJ73" s="971"/>
      <c r="AK73" s="971" t="s">
        <v>513</v>
      </c>
      <c r="AL73" s="971"/>
      <c r="AM73" s="971"/>
      <c r="AN73" s="971"/>
      <c r="AO73" s="971"/>
      <c r="AP73" s="971">
        <v>1296</v>
      </c>
      <c r="AQ73" s="971"/>
      <c r="AR73" s="971"/>
      <c r="AS73" s="971"/>
      <c r="AT73" s="971"/>
      <c r="AU73" s="971">
        <v>647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585</v>
      </c>
      <c r="C74" s="975"/>
      <c r="D74" s="975"/>
      <c r="E74" s="975"/>
      <c r="F74" s="975"/>
      <c r="G74" s="975"/>
      <c r="H74" s="975"/>
      <c r="I74" s="975"/>
      <c r="J74" s="975"/>
      <c r="K74" s="975"/>
      <c r="L74" s="975"/>
      <c r="M74" s="975"/>
      <c r="N74" s="975"/>
      <c r="O74" s="975"/>
      <c r="P74" s="976"/>
      <c r="Q74" s="977">
        <v>96</v>
      </c>
      <c r="R74" s="971"/>
      <c r="S74" s="971"/>
      <c r="T74" s="971"/>
      <c r="U74" s="971"/>
      <c r="V74" s="971">
        <v>96</v>
      </c>
      <c r="W74" s="971"/>
      <c r="X74" s="971"/>
      <c r="Y74" s="971"/>
      <c r="Z74" s="971"/>
      <c r="AA74" s="971" t="s">
        <v>513</v>
      </c>
      <c r="AB74" s="971"/>
      <c r="AC74" s="971"/>
      <c r="AD74" s="971"/>
      <c r="AE74" s="971"/>
      <c r="AF74" s="971" t="s">
        <v>513</v>
      </c>
      <c r="AG74" s="971"/>
      <c r="AH74" s="971"/>
      <c r="AI74" s="971"/>
      <c r="AJ74" s="971"/>
      <c r="AK74" s="971" t="s">
        <v>513</v>
      </c>
      <c r="AL74" s="971"/>
      <c r="AM74" s="971"/>
      <c r="AN74" s="971"/>
      <c r="AO74" s="971"/>
      <c r="AP74" s="971" t="s">
        <v>513</v>
      </c>
      <c r="AQ74" s="971"/>
      <c r="AR74" s="971"/>
      <c r="AS74" s="971"/>
      <c r="AT74" s="971"/>
      <c r="AU74" s="971" t="s">
        <v>513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586</v>
      </c>
      <c r="C75" s="975"/>
      <c r="D75" s="975"/>
      <c r="E75" s="975"/>
      <c r="F75" s="975"/>
      <c r="G75" s="975"/>
      <c r="H75" s="975"/>
      <c r="I75" s="975"/>
      <c r="J75" s="975"/>
      <c r="K75" s="975"/>
      <c r="L75" s="975"/>
      <c r="M75" s="975"/>
      <c r="N75" s="975"/>
      <c r="O75" s="975"/>
      <c r="P75" s="976"/>
      <c r="Q75" s="978">
        <v>176</v>
      </c>
      <c r="R75" s="979"/>
      <c r="S75" s="979"/>
      <c r="T75" s="979"/>
      <c r="U75" s="980"/>
      <c r="V75" s="981">
        <v>171</v>
      </c>
      <c r="W75" s="979"/>
      <c r="X75" s="979"/>
      <c r="Y75" s="979"/>
      <c r="Z75" s="980"/>
      <c r="AA75" s="981">
        <v>5</v>
      </c>
      <c r="AB75" s="979"/>
      <c r="AC75" s="979"/>
      <c r="AD75" s="979"/>
      <c r="AE75" s="980"/>
      <c r="AF75" s="981">
        <v>5</v>
      </c>
      <c r="AG75" s="979"/>
      <c r="AH75" s="979"/>
      <c r="AI75" s="979"/>
      <c r="AJ75" s="980"/>
      <c r="AK75" s="981" t="s">
        <v>513</v>
      </c>
      <c r="AL75" s="979"/>
      <c r="AM75" s="979"/>
      <c r="AN75" s="979"/>
      <c r="AO75" s="980"/>
      <c r="AP75" s="981" t="s">
        <v>513</v>
      </c>
      <c r="AQ75" s="979"/>
      <c r="AR75" s="979"/>
      <c r="AS75" s="979"/>
      <c r="AT75" s="980"/>
      <c r="AU75" s="981" t="s">
        <v>513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587</v>
      </c>
      <c r="C76" s="975"/>
      <c r="D76" s="975"/>
      <c r="E76" s="975"/>
      <c r="F76" s="975"/>
      <c r="G76" s="975"/>
      <c r="H76" s="975"/>
      <c r="I76" s="975"/>
      <c r="J76" s="975"/>
      <c r="K76" s="975"/>
      <c r="L76" s="975"/>
      <c r="M76" s="975"/>
      <c r="N76" s="975"/>
      <c r="O76" s="975"/>
      <c r="P76" s="976"/>
      <c r="Q76" s="978">
        <v>5</v>
      </c>
      <c r="R76" s="979"/>
      <c r="S76" s="979"/>
      <c r="T76" s="979"/>
      <c r="U76" s="980"/>
      <c r="V76" s="981">
        <v>1</v>
      </c>
      <c r="W76" s="979"/>
      <c r="X76" s="979"/>
      <c r="Y76" s="979"/>
      <c r="Z76" s="980"/>
      <c r="AA76" s="981">
        <v>4</v>
      </c>
      <c r="AB76" s="979"/>
      <c r="AC76" s="979"/>
      <c r="AD76" s="979"/>
      <c r="AE76" s="980"/>
      <c r="AF76" s="981">
        <v>4</v>
      </c>
      <c r="AG76" s="979"/>
      <c r="AH76" s="979"/>
      <c r="AI76" s="979"/>
      <c r="AJ76" s="980"/>
      <c r="AK76" s="981" t="s">
        <v>513</v>
      </c>
      <c r="AL76" s="979"/>
      <c r="AM76" s="979"/>
      <c r="AN76" s="979"/>
      <c r="AO76" s="980"/>
      <c r="AP76" s="981" t="s">
        <v>513</v>
      </c>
      <c r="AQ76" s="979"/>
      <c r="AR76" s="979"/>
      <c r="AS76" s="979"/>
      <c r="AT76" s="980"/>
      <c r="AU76" s="981" t="s">
        <v>513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588</v>
      </c>
      <c r="C77" s="975"/>
      <c r="D77" s="975"/>
      <c r="E77" s="975"/>
      <c r="F77" s="975"/>
      <c r="G77" s="975"/>
      <c r="H77" s="975"/>
      <c r="I77" s="975"/>
      <c r="J77" s="975"/>
      <c r="K77" s="975"/>
      <c r="L77" s="975"/>
      <c r="M77" s="975"/>
      <c r="N77" s="975"/>
      <c r="O77" s="975"/>
      <c r="P77" s="976"/>
      <c r="Q77" s="978">
        <v>558</v>
      </c>
      <c r="R77" s="979"/>
      <c r="S77" s="979"/>
      <c r="T77" s="979"/>
      <c r="U77" s="980"/>
      <c r="V77" s="981">
        <v>541</v>
      </c>
      <c r="W77" s="979"/>
      <c r="X77" s="979"/>
      <c r="Y77" s="979"/>
      <c r="Z77" s="980"/>
      <c r="AA77" s="981">
        <v>17</v>
      </c>
      <c r="AB77" s="979"/>
      <c r="AC77" s="979"/>
      <c r="AD77" s="979"/>
      <c r="AE77" s="980"/>
      <c r="AF77" s="981">
        <v>17</v>
      </c>
      <c r="AG77" s="979"/>
      <c r="AH77" s="979"/>
      <c r="AI77" s="979"/>
      <c r="AJ77" s="980"/>
      <c r="AK77" s="981" t="s">
        <v>513</v>
      </c>
      <c r="AL77" s="979"/>
      <c r="AM77" s="979"/>
      <c r="AN77" s="979"/>
      <c r="AO77" s="980"/>
      <c r="AP77" s="981" t="s">
        <v>513</v>
      </c>
      <c r="AQ77" s="979"/>
      <c r="AR77" s="979"/>
      <c r="AS77" s="979"/>
      <c r="AT77" s="980"/>
      <c r="AU77" s="981" t="s">
        <v>513</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589</v>
      </c>
      <c r="C78" s="975"/>
      <c r="D78" s="975"/>
      <c r="E78" s="975"/>
      <c r="F78" s="975"/>
      <c r="G78" s="975"/>
      <c r="H78" s="975"/>
      <c r="I78" s="975"/>
      <c r="J78" s="975"/>
      <c r="K78" s="975"/>
      <c r="L78" s="975"/>
      <c r="M78" s="975"/>
      <c r="N78" s="975"/>
      <c r="O78" s="975"/>
      <c r="P78" s="976"/>
      <c r="Q78" s="977">
        <v>166845</v>
      </c>
      <c r="R78" s="971"/>
      <c r="S78" s="971"/>
      <c r="T78" s="971"/>
      <c r="U78" s="971"/>
      <c r="V78" s="971">
        <v>165315</v>
      </c>
      <c r="W78" s="971"/>
      <c r="X78" s="971"/>
      <c r="Y78" s="971"/>
      <c r="Z78" s="971"/>
      <c r="AA78" s="971">
        <v>1530</v>
      </c>
      <c r="AB78" s="971"/>
      <c r="AC78" s="971"/>
      <c r="AD78" s="971"/>
      <c r="AE78" s="971"/>
      <c r="AF78" s="971">
        <v>1530</v>
      </c>
      <c r="AG78" s="971"/>
      <c r="AH78" s="971"/>
      <c r="AI78" s="971"/>
      <c r="AJ78" s="971"/>
      <c r="AK78" s="971">
        <v>360</v>
      </c>
      <c r="AL78" s="971"/>
      <c r="AM78" s="971"/>
      <c r="AN78" s="971"/>
      <c r="AO78" s="971"/>
      <c r="AP78" s="971" t="s">
        <v>513</v>
      </c>
      <c r="AQ78" s="971"/>
      <c r="AR78" s="971"/>
      <c r="AS78" s="971"/>
      <c r="AT78" s="971"/>
      <c r="AU78" s="971" t="s">
        <v>513</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314</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314</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314</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3273134</v>
      </c>
      <c r="AB110" s="889"/>
      <c r="AC110" s="889"/>
      <c r="AD110" s="889"/>
      <c r="AE110" s="890"/>
      <c r="AF110" s="891">
        <v>3776644</v>
      </c>
      <c r="AG110" s="889"/>
      <c r="AH110" s="889"/>
      <c r="AI110" s="889"/>
      <c r="AJ110" s="890"/>
      <c r="AK110" s="891">
        <v>3442861</v>
      </c>
      <c r="AL110" s="889"/>
      <c r="AM110" s="889"/>
      <c r="AN110" s="889"/>
      <c r="AO110" s="890"/>
      <c r="AP110" s="892">
        <v>23</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38186049</v>
      </c>
      <c r="BR110" s="842"/>
      <c r="BS110" s="842"/>
      <c r="BT110" s="842"/>
      <c r="BU110" s="842"/>
      <c r="BV110" s="842">
        <v>39112169</v>
      </c>
      <c r="BW110" s="842"/>
      <c r="BX110" s="842"/>
      <c r="BY110" s="842"/>
      <c r="BZ110" s="842"/>
      <c r="CA110" s="842">
        <v>38728958</v>
      </c>
      <c r="CB110" s="842"/>
      <c r="CC110" s="842"/>
      <c r="CD110" s="842"/>
      <c r="CE110" s="842"/>
      <c r="CF110" s="866">
        <v>258.60000000000002</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133</v>
      </c>
      <c r="DM110" s="842"/>
      <c r="DN110" s="842"/>
      <c r="DO110" s="842"/>
      <c r="DP110" s="842"/>
      <c r="DQ110" s="842" t="s">
        <v>133</v>
      </c>
      <c r="DR110" s="842"/>
      <c r="DS110" s="842"/>
      <c r="DT110" s="842"/>
      <c r="DU110" s="842"/>
      <c r="DV110" s="843" t="s">
        <v>133</v>
      </c>
      <c r="DW110" s="843"/>
      <c r="DX110" s="843"/>
      <c r="DY110" s="843"/>
      <c r="DZ110" s="844"/>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133</v>
      </c>
      <c r="AB111" s="919"/>
      <c r="AC111" s="919"/>
      <c r="AD111" s="919"/>
      <c r="AE111" s="920"/>
      <c r="AF111" s="921" t="s">
        <v>133</v>
      </c>
      <c r="AG111" s="919"/>
      <c r="AH111" s="919"/>
      <c r="AI111" s="919"/>
      <c r="AJ111" s="920"/>
      <c r="AK111" s="921" t="s">
        <v>441</v>
      </c>
      <c r="AL111" s="919"/>
      <c r="AM111" s="919"/>
      <c r="AN111" s="919"/>
      <c r="AO111" s="920"/>
      <c r="AP111" s="922" t="s">
        <v>133</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216522</v>
      </c>
      <c r="BR111" s="817"/>
      <c r="BS111" s="817"/>
      <c r="BT111" s="817"/>
      <c r="BU111" s="817"/>
      <c r="BV111" s="817">
        <v>324149</v>
      </c>
      <c r="BW111" s="817"/>
      <c r="BX111" s="817"/>
      <c r="BY111" s="817"/>
      <c r="BZ111" s="817"/>
      <c r="CA111" s="817">
        <v>221691</v>
      </c>
      <c r="CB111" s="817"/>
      <c r="CC111" s="817"/>
      <c r="CD111" s="817"/>
      <c r="CE111" s="817"/>
      <c r="CF111" s="875">
        <v>1.5</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133</v>
      </c>
      <c r="DH111" s="817"/>
      <c r="DI111" s="817"/>
      <c r="DJ111" s="817"/>
      <c r="DK111" s="817"/>
      <c r="DL111" s="817" t="s">
        <v>133</v>
      </c>
      <c r="DM111" s="817"/>
      <c r="DN111" s="817"/>
      <c r="DO111" s="817"/>
      <c r="DP111" s="817"/>
      <c r="DQ111" s="817" t="s">
        <v>133</v>
      </c>
      <c r="DR111" s="817"/>
      <c r="DS111" s="817"/>
      <c r="DT111" s="817"/>
      <c r="DU111" s="817"/>
      <c r="DV111" s="794" t="s">
        <v>441</v>
      </c>
      <c r="DW111" s="794"/>
      <c r="DX111" s="794"/>
      <c r="DY111" s="794"/>
      <c r="DZ111" s="795"/>
    </row>
    <row r="112" spans="1:131" s="230"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441</v>
      </c>
      <c r="AG112" s="780"/>
      <c r="AH112" s="780"/>
      <c r="AI112" s="780"/>
      <c r="AJ112" s="781"/>
      <c r="AK112" s="782" t="s">
        <v>133</v>
      </c>
      <c r="AL112" s="780"/>
      <c r="AM112" s="780"/>
      <c r="AN112" s="780"/>
      <c r="AO112" s="781"/>
      <c r="AP112" s="824" t="s">
        <v>133</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19192964</v>
      </c>
      <c r="BR112" s="817"/>
      <c r="BS112" s="817"/>
      <c r="BT112" s="817"/>
      <c r="BU112" s="817"/>
      <c r="BV112" s="817">
        <v>18306719</v>
      </c>
      <c r="BW112" s="817"/>
      <c r="BX112" s="817"/>
      <c r="BY112" s="817"/>
      <c r="BZ112" s="817"/>
      <c r="CA112" s="817">
        <v>17153673</v>
      </c>
      <c r="CB112" s="817"/>
      <c r="CC112" s="817"/>
      <c r="CD112" s="817"/>
      <c r="CE112" s="817"/>
      <c r="CF112" s="875">
        <v>114.5</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133</v>
      </c>
      <c r="DM112" s="817"/>
      <c r="DN112" s="817"/>
      <c r="DO112" s="817"/>
      <c r="DP112" s="817"/>
      <c r="DQ112" s="817" t="s">
        <v>133</v>
      </c>
      <c r="DR112" s="817"/>
      <c r="DS112" s="817"/>
      <c r="DT112" s="817"/>
      <c r="DU112" s="817"/>
      <c r="DV112" s="794" t="s">
        <v>133</v>
      </c>
      <c r="DW112" s="794"/>
      <c r="DX112" s="794"/>
      <c r="DY112" s="794"/>
      <c r="DZ112" s="795"/>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1661916</v>
      </c>
      <c r="AB113" s="919"/>
      <c r="AC113" s="919"/>
      <c r="AD113" s="919"/>
      <c r="AE113" s="920"/>
      <c r="AF113" s="921">
        <v>1710880</v>
      </c>
      <c r="AG113" s="919"/>
      <c r="AH113" s="919"/>
      <c r="AI113" s="919"/>
      <c r="AJ113" s="920"/>
      <c r="AK113" s="921">
        <v>1424355</v>
      </c>
      <c r="AL113" s="919"/>
      <c r="AM113" s="919"/>
      <c r="AN113" s="919"/>
      <c r="AO113" s="920"/>
      <c r="AP113" s="922">
        <v>9.5</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579500</v>
      </c>
      <c r="BR113" s="817"/>
      <c r="BS113" s="817"/>
      <c r="BT113" s="817"/>
      <c r="BU113" s="817"/>
      <c r="BV113" s="817">
        <v>647484</v>
      </c>
      <c r="BW113" s="817"/>
      <c r="BX113" s="817"/>
      <c r="BY113" s="817"/>
      <c r="BZ113" s="817"/>
      <c r="CA113" s="817">
        <v>647484</v>
      </c>
      <c r="CB113" s="817"/>
      <c r="CC113" s="817"/>
      <c r="CD113" s="817"/>
      <c r="CE113" s="817"/>
      <c r="CF113" s="875">
        <v>4.3</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133</v>
      </c>
      <c r="DH113" s="780"/>
      <c r="DI113" s="780"/>
      <c r="DJ113" s="780"/>
      <c r="DK113" s="781"/>
      <c r="DL113" s="782" t="s">
        <v>133</v>
      </c>
      <c r="DM113" s="780"/>
      <c r="DN113" s="780"/>
      <c r="DO113" s="780"/>
      <c r="DP113" s="781"/>
      <c r="DQ113" s="782" t="s">
        <v>133</v>
      </c>
      <c r="DR113" s="780"/>
      <c r="DS113" s="780"/>
      <c r="DT113" s="780"/>
      <c r="DU113" s="781"/>
      <c r="DV113" s="824" t="s">
        <v>133</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464</v>
      </c>
      <c r="AB114" s="780"/>
      <c r="AC114" s="780"/>
      <c r="AD114" s="780"/>
      <c r="AE114" s="781"/>
      <c r="AF114" s="782" t="s">
        <v>441</v>
      </c>
      <c r="AG114" s="780"/>
      <c r="AH114" s="780"/>
      <c r="AI114" s="780"/>
      <c r="AJ114" s="781"/>
      <c r="AK114" s="782">
        <v>1254</v>
      </c>
      <c r="AL114" s="780"/>
      <c r="AM114" s="780"/>
      <c r="AN114" s="780"/>
      <c r="AO114" s="781"/>
      <c r="AP114" s="824">
        <v>0</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3742964</v>
      </c>
      <c r="BR114" s="817"/>
      <c r="BS114" s="817"/>
      <c r="BT114" s="817"/>
      <c r="BU114" s="817"/>
      <c r="BV114" s="817">
        <v>3838018</v>
      </c>
      <c r="BW114" s="817"/>
      <c r="BX114" s="817"/>
      <c r="BY114" s="817"/>
      <c r="BZ114" s="817"/>
      <c r="CA114" s="817">
        <v>4149968</v>
      </c>
      <c r="CB114" s="817"/>
      <c r="CC114" s="817"/>
      <c r="CD114" s="817"/>
      <c r="CE114" s="817"/>
      <c r="CF114" s="875">
        <v>27.7</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133</v>
      </c>
      <c r="DM114" s="780"/>
      <c r="DN114" s="780"/>
      <c r="DO114" s="780"/>
      <c r="DP114" s="781"/>
      <c r="DQ114" s="782" t="s">
        <v>441</v>
      </c>
      <c r="DR114" s="780"/>
      <c r="DS114" s="780"/>
      <c r="DT114" s="780"/>
      <c r="DU114" s="781"/>
      <c r="DV114" s="824" t="s">
        <v>133</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19736</v>
      </c>
      <c r="AB115" s="919"/>
      <c r="AC115" s="919"/>
      <c r="AD115" s="919"/>
      <c r="AE115" s="920"/>
      <c r="AF115" s="921">
        <v>18131</v>
      </c>
      <c r="AG115" s="919"/>
      <c r="AH115" s="919"/>
      <c r="AI115" s="919"/>
      <c r="AJ115" s="920"/>
      <c r="AK115" s="921">
        <v>17619</v>
      </c>
      <c r="AL115" s="919"/>
      <c r="AM115" s="919"/>
      <c r="AN115" s="919"/>
      <c r="AO115" s="920"/>
      <c r="AP115" s="922">
        <v>0.1</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v>452547</v>
      </c>
      <c r="BR115" s="817"/>
      <c r="BS115" s="817"/>
      <c r="BT115" s="817"/>
      <c r="BU115" s="817"/>
      <c r="BV115" s="817">
        <v>450372</v>
      </c>
      <c r="BW115" s="817"/>
      <c r="BX115" s="817"/>
      <c r="BY115" s="817"/>
      <c r="BZ115" s="817"/>
      <c r="CA115" s="817" t="s">
        <v>133</v>
      </c>
      <c r="CB115" s="817"/>
      <c r="CC115" s="817"/>
      <c r="CD115" s="817"/>
      <c r="CE115" s="817"/>
      <c r="CF115" s="875" t="s">
        <v>133</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161531</v>
      </c>
      <c r="DH115" s="780"/>
      <c r="DI115" s="780"/>
      <c r="DJ115" s="780"/>
      <c r="DK115" s="781"/>
      <c r="DL115" s="782">
        <v>278830</v>
      </c>
      <c r="DM115" s="780"/>
      <c r="DN115" s="780"/>
      <c r="DO115" s="780"/>
      <c r="DP115" s="781"/>
      <c r="DQ115" s="782">
        <v>185825</v>
      </c>
      <c r="DR115" s="780"/>
      <c r="DS115" s="780"/>
      <c r="DT115" s="780"/>
      <c r="DU115" s="781"/>
      <c r="DV115" s="824">
        <v>1.2</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133</v>
      </c>
      <c r="AB116" s="780"/>
      <c r="AC116" s="780"/>
      <c r="AD116" s="780"/>
      <c r="AE116" s="781"/>
      <c r="AF116" s="782" t="s">
        <v>441</v>
      </c>
      <c r="AG116" s="780"/>
      <c r="AH116" s="780"/>
      <c r="AI116" s="780"/>
      <c r="AJ116" s="781"/>
      <c r="AK116" s="782" t="s">
        <v>441</v>
      </c>
      <c r="AL116" s="780"/>
      <c r="AM116" s="780"/>
      <c r="AN116" s="780"/>
      <c r="AO116" s="781"/>
      <c r="AP116" s="824" t="s">
        <v>133</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133</v>
      </c>
      <c r="BR116" s="817"/>
      <c r="BS116" s="817"/>
      <c r="BT116" s="817"/>
      <c r="BU116" s="817"/>
      <c r="BV116" s="817" t="s">
        <v>133</v>
      </c>
      <c r="BW116" s="817"/>
      <c r="BX116" s="817"/>
      <c r="BY116" s="817"/>
      <c r="BZ116" s="817"/>
      <c r="CA116" s="817" t="s">
        <v>133</v>
      </c>
      <c r="CB116" s="817"/>
      <c r="CC116" s="817"/>
      <c r="CD116" s="817"/>
      <c r="CE116" s="817"/>
      <c r="CF116" s="875" t="s">
        <v>133</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54991</v>
      </c>
      <c r="DH116" s="780"/>
      <c r="DI116" s="780"/>
      <c r="DJ116" s="780"/>
      <c r="DK116" s="781"/>
      <c r="DL116" s="782">
        <v>45319</v>
      </c>
      <c r="DM116" s="780"/>
      <c r="DN116" s="780"/>
      <c r="DO116" s="780"/>
      <c r="DP116" s="781"/>
      <c r="DQ116" s="782">
        <v>35866</v>
      </c>
      <c r="DR116" s="780"/>
      <c r="DS116" s="780"/>
      <c r="DT116" s="780"/>
      <c r="DU116" s="781"/>
      <c r="DV116" s="824">
        <v>0.2</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4955250</v>
      </c>
      <c r="AB117" s="903"/>
      <c r="AC117" s="903"/>
      <c r="AD117" s="903"/>
      <c r="AE117" s="904"/>
      <c r="AF117" s="905">
        <v>5505655</v>
      </c>
      <c r="AG117" s="903"/>
      <c r="AH117" s="903"/>
      <c r="AI117" s="903"/>
      <c r="AJ117" s="904"/>
      <c r="AK117" s="905">
        <v>4886089</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133</v>
      </c>
      <c r="BW117" s="817"/>
      <c r="BX117" s="817"/>
      <c r="BY117" s="817"/>
      <c r="BZ117" s="817"/>
      <c r="CA117" s="817" t="s">
        <v>133</v>
      </c>
      <c r="CB117" s="817"/>
      <c r="CC117" s="817"/>
      <c r="CD117" s="817"/>
      <c r="CE117" s="817"/>
      <c r="CF117" s="875" t="s">
        <v>133</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441</v>
      </c>
      <c r="DH117" s="780"/>
      <c r="DI117" s="780"/>
      <c r="DJ117" s="780"/>
      <c r="DK117" s="781"/>
      <c r="DL117" s="782" t="s">
        <v>133</v>
      </c>
      <c r="DM117" s="780"/>
      <c r="DN117" s="780"/>
      <c r="DO117" s="780"/>
      <c r="DP117" s="781"/>
      <c r="DQ117" s="782" t="s">
        <v>133</v>
      </c>
      <c r="DR117" s="780"/>
      <c r="DS117" s="780"/>
      <c r="DT117" s="780"/>
      <c r="DU117" s="781"/>
      <c r="DV117" s="824" t="s">
        <v>133</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314</v>
      </c>
      <c r="AL118" s="896"/>
      <c r="AM118" s="896"/>
      <c r="AN118" s="896"/>
      <c r="AO118" s="897"/>
      <c r="AP118" s="899" t="s">
        <v>435</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133</v>
      </c>
      <c r="BR118" s="845"/>
      <c r="BS118" s="845"/>
      <c r="BT118" s="845"/>
      <c r="BU118" s="845"/>
      <c r="BV118" s="845" t="s">
        <v>441</v>
      </c>
      <c r="BW118" s="845"/>
      <c r="BX118" s="845"/>
      <c r="BY118" s="845"/>
      <c r="BZ118" s="845"/>
      <c r="CA118" s="845" t="s">
        <v>133</v>
      </c>
      <c r="CB118" s="845"/>
      <c r="CC118" s="845"/>
      <c r="CD118" s="845"/>
      <c r="CE118" s="845"/>
      <c r="CF118" s="875" t="s">
        <v>133</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133</v>
      </c>
      <c r="DH118" s="780"/>
      <c r="DI118" s="780"/>
      <c r="DJ118" s="780"/>
      <c r="DK118" s="781"/>
      <c r="DL118" s="782" t="s">
        <v>441</v>
      </c>
      <c r="DM118" s="780"/>
      <c r="DN118" s="780"/>
      <c r="DO118" s="780"/>
      <c r="DP118" s="781"/>
      <c r="DQ118" s="782" t="s">
        <v>133</v>
      </c>
      <c r="DR118" s="780"/>
      <c r="DS118" s="780"/>
      <c r="DT118" s="780"/>
      <c r="DU118" s="781"/>
      <c r="DV118" s="824" t="s">
        <v>441</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133</v>
      </c>
      <c r="AB119" s="889"/>
      <c r="AC119" s="889"/>
      <c r="AD119" s="889"/>
      <c r="AE119" s="890"/>
      <c r="AF119" s="891" t="s">
        <v>133</v>
      </c>
      <c r="AG119" s="889"/>
      <c r="AH119" s="889"/>
      <c r="AI119" s="889"/>
      <c r="AJ119" s="890"/>
      <c r="AK119" s="891" t="s">
        <v>133</v>
      </c>
      <c r="AL119" s="889"/>
      <c r="AM119" s="889"/>
      <c r="AN119" s="889"/>
      <c r="AO119" s="890"/>
      <c r="AP119" s="892" t="s">
        <v>133</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466</v>
      </c>
      <c r="BP119" s="878"/>
      <c r="BQ119" s="879">
        <v>62370546</v>
      </c>
      <c r="BR119" s="845"/>
      <c r="BS119" s="845"/>
      <c r="BT119" s="845"/>
      <c r="BU119" s="845"/>
      <c r="BV119" s="845">
        <v>62678911</v>
      </c>
      <c r="BW119" s="845"/>
      <c r="BX119" s="845"/>
      <c r="BY119" s="845"/>
      <c r="BZ119" s="845"/>
      <c r="CA119" s="845">
        <v>60901774</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441</v>
      </c>
      <c r="DH119" s="764"/>
      <c r="DI119" s="764"/>
      <c r="DJ119" s="764"/>
      <c r="DK119" s="765"/>
      <c r="DL119" s="766" t="s">
        <v>133</v>
      </c>
      <c r="DM119" s="764"/>
      <c r="DN119" s="764"/>
      <c r="DO119" s="764"/>
      <c r="DP119" s="765"/>
      <c r="DQ119" s="766" t="s">
        <v>133</v>
      </c>
      <c r="DR119" s="764"/>
      <c r="DS119" s="764"/>
      <c r="DT119" s="764"/>
      <c r="DU119" s="765"/>
      <c r="DV119" s="848" t="s">
        <v>133</v>
      </c>
      <c r="DW119" s="849"/>
      <c r="DX119" s="849"/>
      <c r="DY119" s="849"/>
      <c r="DZ119" s="850"/>
    </row>
    <row r="120" spans="1:130" s="230" customFormat="1" ht="26.25" customHeight="1" x14ac:dyDescent="0.2">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133</v>
      </c>
      <c r="AB120" s="780"/>
      <c r="AC120" s="780"/>
      <c r="AD120" s="780"/>
      <c r="AE120" s="781"/>
      <c r="AF120" s="782" t="s">
        <v>133</v>
      </c>
      <c r="AG120" s="780"/>
      <c r="AH120" s="780"/>
      <c r="AI120" s="780"/>
      <c r="AJ120" s="781"/>
      <c r="AK120" s="782" t="s">
        <v>133</v>
      </c>
      <c r="AL120" s="780"/>
      <c r="AM120" s="780"/>
      <c r="AN120" s="780"/>
      <c r="AO120" s="781"/>
      <c r="AP120" s="824" t="s">
        <v>133</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6393892</v>
      </c>
      <c r="BR120" s="842"/>
      <c r="BS120" s="842"/>
      <c r="BT120" s="842"/>
      <c r="BU120" s="842"/>
      <c r="BV120" s="842">
        <v>6204751</v>
      </c>
      <c r="BW120" s="842"/>
      <c r="BX120" s="842"/>
      <c r="BY120" s="842"/>
      <c r="BZ120" s="842"/>
      <c r="CA120" s="842">
        <v>6245664</v>
      </c>
      <c r="CB120" s="842"/>
      <c r="CC120" s="842"/>
      <c r="CD120" s="842"/>
      <c r="CE120" s="842"/>
      <c r="CF120" s="866">
        <v>41.7</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13949091</v>
      </c>
      <c r="DH120" s="842"/>
      <c r="DI120" s="842"/>
      <c r="DJ120" s="842"/>
      <c r="DK120" s="842"/>
      <c r="DL120" s="842">
        <v>13614130</v>
      </c>
      <c r="DM120" s="842"/>
      <c r="DN120" s="842"/>
      <c r="DO120" s="842"/>
      <c r="DP120" s="842"/>
      <c r="DQ120" s="842">
        <v>12867117</v>
      </c>
      <c r="DR120" s="842"/>
      <c r="DS120" s="842"/>
      <c r="DT120" s="842"/>
      <c r="DU120" s="842"/>
      <c r="DV120" s="843">
        <v>85.9</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133</v>
      </c>
      <c r="AB121" s="780"/>
      <c r="AC121" s="780"/>
      <c r="AD121" s="780"/>
      <c r="AE121" s="781"/>
      <c r="AF121" s="782" t="s">
        <v>133</v>
      </c>
      <c r="AG121" s="780"/>
      <c r="AH121" s="780"/>
      <c r="AI121" s="780"/>
      <c r="AJ121" s="781"/>
      <c r="AK121" s="782" t="s">
        <v>133</v>
      </c>
      <c r="AL121" s="780"/>
      <c r="AM121" s="780"/>
      <c r="AN121" s="780"/>
      <c r="AO121" s="781"/>
      <c r="AP121" s="824" t="s">
        <v>441</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4760852</v>
      </c>
      <c r="BR121" s="817"/>
      <c r="BS121" s="817"/>
      <c r="BT121" s="817"/>
      <c r="BU121" s="817"/>
      <c r="BV121" s="817">
        <v>4732583</v>
      </c>
      <c r="BW121" s="817"/>
      <c r="BX121" s="817"/>
      <c r="BY121" s="817"/>
      <c r="BZ121" s="817"/>
      <c r="CA121" s="817">
        <v>4289405</v>
      </c>
      <c r="CB121" s="817"/>
      <c r="CC121" s="817"/>
      <c r="CD121" s="817"/>
      <c r="CE121" s="817"/>
      <c r="CF121" s="875">
        <v>28.6</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4988713</v>
      </c>
      <c r="DH121" s="817"/>
      <c r="DI121" s="817"/>
      <c r="DJ121" s="817"/>
      <c r="DK121" s="817"/>
      <c r="DL121" s="817">
        <v>4668765</v>
      </c>
      <c r="DM121" s="817"/>
      <c r="DN121" s="817"/>
      <c r="DO121" s="817"/>
      <c r="DP121" s="817"/>
      <c r="DQ121" s="817">
        <v>4266032</v>
      </c>
      <c r="DR121" s="817"/>
      <c r="DS121" s="817"/>
      <c r="DT121" s="817"/>
      <c r="DU121" s="817"/>
      <c r="DV121" s="794">
        <v>28.5</v>
      </c>
      <c r="DW121" s="794"/>
      <c r="DX121" s="794"/>
      <c r="DY121" s="794"/>
      <c r="DZ121" s="795"/>
    </row>
    <row r="122" spans="1:130" s="230" customFormat="1" ht="26.25" customHeight="1" x14ac:dyDescent="0.2">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133</v>
      </c>
      <c r="AG122" s="780"/>
      <c r="AH122" s="780"/>
      <c r="AI122" s="780"/>
      <c r="AJ122" s="781"/>
      <c r="AK122" s="782" t="s">
        <v>133</v>
      </c>
      <c r="AL122" s="780"/>
      <c r="AM122" s="780"/>
      <c r="AN122" s="780"/>
      <c r="AO122" s="781"/>
      <c r="AP122" s="824" t="s">
        <v>133</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37283107</v>
      </c>
      <c r="BR122" s="845"/>
      <c r="BS122" s="845"/>
      <c r="BT122" s="845"/>
      <c r="BU122" s="845"/>
      <c r="BV122" s="845">
        <v>36725472</v>
      </c>
      <c r="BW122" s="845"/>
      <c r="BX122" s="845"/>
      <c r="BY122" s="845"/>
      <c r="BZ122" s="845"/>
      <c r="CA122" s="845">
        <v>34973060</v>
      </c>
      <c r="CB122" s="845"/>
      <c r="CC122" s="845"/>
      <c r="CD122" s="845"/>
      <c r="CE122" s="845"/>
      <c r="CF122" s="846">
        <v>233.5</v>
      </c>
      <c r="CG122" s="847"/>
      <c r="CH122" s="847"/>
      <c r="CI122" s="847"/>
      <c r="CJ122" s="847"/>
      <c r="CK122" s="869"/>
      <c r="CL122" s="855"/>
      <c r="CM122" s="855"/>
      <c r="CN122" s="855"/>
      <c r="CO122" s="856"/>
      <c r="CP122" s="835" t="s">
        <v>413</v>
      </c>
      <c r="CQ122" s="836"/>
      <c r="CR122" s="836"/>
      <c r="CS122" s="836"/>
      <c r="CT122" s="836"/>
      <c r="CU122" s="836"/>
      <c r="CV122" s="836"/>
      <c r="CW122" s="836"/>
      <c r="CX122" s="836"/>
      <c r="CY122" s="836"/>
      <c r="CZ122" s="836"/>
      <c r="DA122" s="836"/>
      <c r="DB122" s="836"/>
      <c r="DC122" s="836"/>
      <c r="DD122" s="836"/>
      <c r="DE122" s="836"/>
      <c r="DF122" s="837"/>
      <c r="DG122" s="816">
        <v>255160</v>
      </c>
      <c r="DH122" s="817"/>
      <c r="DI122" s="817"/>
      <c r="DJ122" s="817"/>
      <c r="DK122" s="817"/>
      <c r="DL122" s="817">
        <v>23824</v>
      </c>
      <c r="DM122" s="817"/>
      <c r="DN122" s="817"/>
      <c r="DO122" s="817"/>
      <c r="DP122" s="817"/>
      <c r="DQ122" s="817">
        <v>20524</v>
      </c>
      <c r="DR122" s="817"/>
      <c r="DS122" s="817"/>
      <c r="DT122" s="817"/>
      <c r="DU122" s="817"/>
      <c r="DV122" s="794">
        <v>0.1</v>
      </c>
      <c r="DW122" s="794"/>
      <c r="DX122" s="794"/>
      <c r="DY122" s="794"/>
      <c r="DZ122" s="795"/>
    </row>
    <row r="123" spans="1:130" s="230" customFormat="1" ht="26.25" customHeight="1" x14ac:dyDescent="0.2">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19736</v>
      </c>
      <c r="AB123" s="780"/>
      <c r="AC123" s="780"/>
      <c r="AD123" s="780"/>
      <c r="AE123" s="781"/>
      <c r="AF123" s="782">
        <v>18131</v>
      </c>
      <c r="AG123" s="780"/>
      <c r="AH123" s="780"/>
      <c r="AI123" s="780"/>
      <c r="AJ123" s="781"/>
      <c r="AK123" s="782">
        <v>17619</v>
      </c>
      <c r="AL123" s="780"/>
      <c r="AM123" s="780"/>
      <c r="AN123" s="780"/>
      <c r="AO123" s="781"/>
      <c r="AP123" s="824">
        <v>0.1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475</v>
      </c>
      <c r="BP123" s="878"/>
      <c r="BQ123" s="832">
        <v>48437851</v>
      </c>
      <c r="BR123" s="833"/>
      <c r="BS123" s="833"/>
      <c r="BT123" s="833"/>
      <c r="BU123" s="833"/>
      <c r="BV123" s="833">
        <v>47662806</v>
      </c>
      <c r="BW123" s="833"/>
      <c r="BX123" s="833"/>
      <c r="BY123" s="833"/>
      <c r="BZ123" s="833"/>
      <c r="CA123" s="833">
        <v>45508129</v>
      </c>
      <c r="CB123" s="833"/>
      <c r="CC123" s="833"/>
      <c r="CD123" s="833"/>
      <c r="CE123" s="833"/>
      <c r="CF123" s="748"/>
      <c r="CG123" s="749"/>
      <c r="CH123" s="749"/>
      <c r="CI123" s="749"/>
      <c r="CJ123" s="834"/>
      <c r="CK123" s="869"/>
      <c r="CL123" s="855"/>
      <c r="CM123" s="855"/>
      <c r="CN123" s="855"/>
      <c r="CO123" s="856"/>
      <c r="CP123" s="835" t="s">
        <v>410</v>
      </c>
      <c r="CQ123" s="836"/>
      <c r="CR123" s="836"/>
      <c r="CS123" s="836"/>
      <c r="CT123" s="836"/>
      <c r="CU123" s="836"/>
      <c r="CV123" s="836"/>
      <c r="CW123" s="836"/>
      <c r="CX123" s="836"/>
      <c r="CY123" s="836"/>
      <c r="CZ123" s="836"/>
      <c r="DA123" s="836"/>
      <c r="DB123" s="836"/>
      <c r="DC123" s="836"/>
      <c r="DD123" s="836"/>
      <c r="DE123" s="836"/>
      <c r="DF123" s="837"/>
      <c r="DG123" s="779" t="s">
        <v>133</v>
      </c>
      <c r="DH123" s="780"/>
      <c r="DI123" s="780"/>
      <c r="DJ123" s="780"/>
      <c r="DK123" s="781"/>
      <c r="DL123" s="782" t="s">
        <v>133</v>
      </c>
      <c r="DM123" s="780"/>
      <c r="DN123" s="780"/>
      <c r="DO123" s="780"/>
      <c r="DP123" s="781"/>
      <c r="DQ123" s="782" t="s">
        <v>133</v>
      </c>
      <c r="DR123" s="780"/>
      <c r="DS123" s="780"/>
      <c r="DT123" s="780"/>
      <c r="DU123" s="781"/>
      <c r="DV123" s="824" t="s">
        <v>133</v>
      </c>
      <c r="DW123" s="825"/>
      <c r="DX123" s="825"/>
      <c r="DY123" s="825"/>
      <c r="DZ123" s="826"/>
    </row>
    <row r="124" spans="1:130" s="230" customFormat="1" ht="26.25" customHeight="1" thickBot="1" x14ac:dyDescent="0.25">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133</v>
      </c>
      <c r="AG124" s="780"/>
      <c r="AH124" s="780"/>
      <c r="AI124" s="780"/>
      <c r="AJ124" s="781"/>
      <c r="AK124" s="782" t="s">
        <v>133</v>
      </c>
      <c r="AL124" s="780"/>
      <c r="AM124" s="780"/>
      <c r="AN124" s="780"/>
      <c r="AO124" s="781"/>
      <c r="AP124" s="824" t="s">
        <v>441</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92.7</v>
      </c>
      <c r="BR124" s="831"/>
      <c r="BS124" s="831"/>
      <c r="BT124" s="831"/>
      <c r="BU124" s="831"/>
      <c r="BV124" s="831">
        <v>96.6</v>
      </c>
      <c r="BW124" s="831"/>
      <c r="BX124" s="831"/>
      <c r="BY124" s="831"/>
      <c r="BZ124" s="831"/>
      <c r="CA124" s="831">
        <v>102.7</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133</v>
      </c>
      <c r="DH124" s="764"/>
      <c r="DI124" s="764"/>
      <c r="DJ124" s="764"/>
      <c r="DK124" s="765"/>
      <c r="DL124" s="766" t="s">
        <v>133</v>
      </c>
      <c r="DM124" s="764"/>
      <c r="DN124" s="764"/>
      <c r="DO124" s="764"/>
      <c r="DP124" s="765"/>
      <c r="DQ124" s="766" t="s">
        <v>441</v>
      </c>
      <c r="DR124" s="764"/>
      <c r="DS124" s="764"/>
      <c r="DT124" s="764"/>
      <c r="DU124" s="765"/>
      <c r="DV124" s="848" t="s">
        <v>133</v>
      </c>
      <c r="DW124" s="849"/>
      <c r="DX124" s="849"/>
      <c r="DY124" s="849"/>
      <c r="DZ124" s="850"/>
    </row>
    <row r="125" spans="1:130" s="230" customFormat="1" ht="26.25" customHeight="1" x14ac:dyDescent="0.2">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133</v>
      </c>
      <c r="AB125" s="780"/>
      <c r="AC125" s="780"/>
      <c r="AD125" s="780"/>
      <c r="AE125" s="781"/>
      <c r="AF125" s="782" t="s">
        <v>133</v>
      </c>
      <c r="AG125" s="780"/>
      <c r="AH125" s="780"/>
      <c r="AI125" s="780"/>
      <c r="AJ125" s="781"/>
      <c r="AK125" s="782" t="s">
        <v>133</v>
      </c>
      <c r="AL125" s="780"/>
      <c r="AM125" s="780"/>
      <c r="AN125" s="780"/>
      <c r="AO125" s="781"/>
      <c r="AP125" s="824" t="s">
        <v>133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441</v>
      </c>
      <c r="DH125" s="842"/>
      <c r="DI125" s="842"/>
      <c r="DJ125" s="842"/>
      <c r="DK125" s="842"/>
      <c r="DL125" s="842" t="s">
        <v>441</v>
      </c>
      <c r="DM125" s="842"/>
      <c r="DN125" s="842"/>
      <c r="DO125" s="842"/>
      <c r="DP125" s="842"/>
      <c r="DQ125" s="842" t="s">
        <v>133</v>
      </c>
      <c r="DR125" s="842"/>
      <c r="DS125" s="842"/>
      <c r="DT125" s="842"/>
      <c r="DU125" s="842"/>
      <c r="DV125" s="843" t="s">
        <v>133</v>
      </c>
      <c r="DW125" s="843"/>
      <c r="DX125" s="843"/>
      <c r="DY125" s="843"/>
      <c r="DZ125" s="844"/>
    </row>
    <row r="126" spans="1:130" s="230" customFormat="1" ht="26.25" customHeight="1" thickBot="1" x14ac:dyDescent="0.25">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133</v>
      </c>
      <c r="AB126" s="780"/>
      <c r="AC126" s="780"/>
      <c r="AD126" s="780"/>
      <c r="AE126" s="781"/>
      <c r="AF126" s="782" t="s">
        <v>133</v>
      </c>
      <c r="AG126" s="780"/>
      <c r="AH126" s="780"/>
      <c r="AI126" s="780"/>
      <c r="AJ126" s="781"/>
      <c r="AK126" s="782" t="s">
        <v>133</v>
      </c>
      <c r="AL126" s="780"/>
      <c r="AM126" s="780"/>
      <c r="AN126" s="780"/>
      <c r="AO126" s="781"/>
      <c r="AP126" s="824" t="s">
        <v>133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v>452547</v>
      </c>
      <c r="DH126" s="817"/>
      <c r="DI126" s="817"/>
      <c r="DJ126" s="817"/>
      <c r="DK126" s="817"/>
      <c r="DL126" s="817">
        <v>450372</v>
      </c>
      <c r="DM126" s="817"/>
      <c r="DN126" s="817"/>
      <c r="DO126" s="817"/>
      <c r="DP126" s="817"/>
      <c r="DQ126" s="817" t="s">
        <v>133</v>
      </c>
      <c r="DR126" s="817"/>
      <c r="DS126" s="817"/>
      <c r="DT126" s="817"/>
      <c r="DU126" s="817"/>
      <c r="DV126" s="794" t="s">
        <v>133</v>
      </c>
      <c r="DW126" s="794"/>
      <c r="DX126" s="794"/>
      <c r="DY126" s="794"/>
      <c r="DZ126" s="795"/>
    </row>
    <row r="127" spans="1:130" s="230" customFormat="1" ht="26.25" customHeight="1" x14ac:dyDescent="0.2">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133</v>
      </c>
      <c r="AB127" s="780"/>
      <c r="AC127" s="780"/>
      <c r="AD127" s="780"/>
      <c r="AE127" s="781"/>
      <c r="AF127" s="782" t="s">
        <v>441</v>
      </c>
      <c r="AG127" s="780"/>
      <c r="AH127" s="780"/>
      <c r="AI127" s="780"/>
      <c r="AJ127" s="781"/>
      <c r="AK127" s="782" t="s">
        <v>441</v>
      </c>
      <c r="AL127" s="780"/>
      <c r="AM127" s="780"/>
      <c r="AN127" s="780"/>
      <c r="AO127" s="781"/>
      <c r="AP127" s="824" t="s">
        <v>133</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133</v>
      </c>
      <c r="DH127" s="817"/>
      <c r="DI127" s="817"/>
      <c r="DJ127" s="817"/>
      <c r="DK127" s="817"/>
      <c r="DL127" s="817" t="s">
        <v>133</v>
      </c>
      <c r="DM127" s="817"/>
      <c r="DN127" s="817"/>
      <c r="DO127" s="817"/>
      <c r="DP127" s="817"/>
      <c r="DQ127" s="817" t="s">
        <v>133</v>
      </c>
      <c r="DR127" s="817"/>
      <c r="DS127" s="817"/>
      <c r="DT127" s="817"/>
      <c r="DU127" s="817"/>
      <c r="DV127" s="794" t="s">
        <v>133</v>
      </c>
      <c r="DW127" s="794"/>
      <c r="DX127" s="794"/>
      <c r="DY127" s="794"/>
      <c r="DZ127" s="795"/>
    </row>
    <row r="128" spans="1:130" s="230" customFormat="1" ht="26.25" customHeight="1" thickBot="1" x14ac:dyDescent="0.25">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456514</v>
      </c>
      <c r="AB128" s="801"/>
      <c r="AC128" s="801"/>
      <c r="AD128" s="801"/>
      <c r="AE128" s="802"/>
      <c r="AF128" s="803">
        <v>900459</v>
      </c>
      <c r="AG128" s="801"/>
      <c r="AH128" s="801"/>
      <c r="AI128" s="801"/>
      <c r="AJ128" s="802"/>
      <c r="AK128" s="803">
        <v>461117</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133</v>
      </c>
      <c r="BG128" s="787"/>
      <c r="BH128" s="787"/>
      <c r="BI128" s="787"/>
      <c r="BJ128" s="787"/>
      <c r="BK128" s="787"/>
      <c r="BL128" s="810"/>
      <c r="BM128" s="786">
        <v>12.59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133</v>
      </c>
      <c r="DH128" s="791"/>
      <c r="DI128" s="791"/>
      <c r="DJ128" s="791"/>
      <c r="DK128" s="791"/>
      <c r="DL128" s="791" t="s">
        <v>133</v>
      </c>
      <c r="DM128" s="791"/>
      <c r="DN128" s="791"/>
      <c r="DO128" s="791"/>
      <c r="DP128" s="791"/>
      <c r="DQ128" s="791" t="s">
        <v>441</v>
      </c>
      <c r="DR128" s="791"/>
      <c r="DS128" s="791"/>
      <c r="DT128" s="791"/>
      <c r="DU128" s="791"/>
      <c r="DV128" s="792" t="s">
        <v>133</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18098961</v>
      </c>
      <c r="AB129" s="780"/>
      <c r="AC129" s="780"/>
      <c r="AD129" s="780"/>
      <c r="AE129" s="781"/>
      <c r="AF129" s="782">
        <v>18632384</v>
      </c>
      <c r="AG129" s="780"/>
      <c r="AH129" s="780"/>
      <c r="AI129" s="780"/>
      <c r="AJ129" s="781"/>
      <c r="AK129" s="782">
        <v>18117884</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133</v>
      </c>
      <c r="BG129" s="771"/>
      <c r="BH129" s="771"/>
      <c r="BI129" s="771"/>
      <c r="BJ129" s="771"/>
      <c r="BK129" s="771"/>
      <c r="BL129" s="772"/>
      <c r="BM129" s="770">
        <v>17.59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3082509</v>
      </c>
      <c r="AB130" s="780"/>
      <c r="AC130" s="780"/>
      <c r="AD130" s="780"/>
      <c r="AE130" s="781"/>
      <c r="AF130" s="782">
        <v>3088966</v>
      </c>
      <c r="AG130" s="780"/>
      <c r="AH130" s="780"/>
      <c r="AI130" s="780"/>
      <c r="AJ130" s="781"/>
      <c r="AK130" s="782">
        <v>3140221</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9.1999999999999993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15016452</v>
      </c>
      <c r="AB131" s="764"/>
      <c r="AC131" s="764"/>
      <c r="AD131" s="764"/>
      <c r="AE131" s="765"/>
      <c r="AF131" s="766">
        <v>15543418</v>
      </c>
      <c r="AG131" s="764"/>
      <c r="AH131" s="764"/>
      <c r="AI131" s="764"/>
      <c r="AJ131" s="765"/>
      <c r="AK131" s="766">
        <v>14977663</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102.7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9.4311692269999998</v>
      </c>
      <c r="AB132" s="745"/>
      <c r="AC132" s="745"/>
      <c r="AD132" s="745"/>
      <c r="AE132" s="746"/>
      <c r="AF132" s="747">
        <v>9.7548042519999996</v>
      </c>
      <c r="AG132" s="745"/>
      <c r="AH132" s="745"/>
      <c r="AI132" s="745"/>
      <c r="AJ132" s="746"/>
      <c r="AK132" s="747">
        <v>8.5777801250000003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8.6999999999999993</v>
      </c>
      <c r="AB133" s="724"/>
      <c r="AC133" s="724"/>
      <c r="AD133" s="724"/>
      <c r="AE133" s="725"/>
      <c r="AF133" s="723">
        <v>9.1</v>
      </c>
      <c r="AG133" s="724"/>
      <c r="AH133" s="724"/>
      <c r="AI133" s="724"/>
      <c r="AJ133" s="725"/>
      <c r="AK133" s="723">
        <v>9.1999999999999993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UB2mVUqa5rccwBkaPtTo0hdM70W8ZBjJCLZbpdGoKvjLstYDyeBxCSFDP+/0uT/VrvzRThTpI9kP9LDEvIq9Q==" saltValue="diOgei28CIi+AcbZDDsqW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4156F-9A09-48D5-9844-58F4581D88D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o4vaYSiEcugJccR5B70SHwkjP3/ns7QKtQgj90ROTqd+3KXmAo1Bq4f5NdjVfsMU4kpUkZgCumEetdOxuNdNQ==" saltValue="TfncDVukGBt3s+gW+tq8F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3M1rCto1fgPG9BFlvcxpeSnu3iLJNMCwAJLf3b5PV+9UTLI25+UFegAZQAlnIsDugRL2kEb4jw8e0U9Y+b875A==" saltValue="kJB1raeprw7WfJqIP9u6a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5155160</v>
      </c>
      <c r="AP9" s="281">
        <v>81202</v>
      </c>
      <c r="AQ9" s="282">
        <v>73449</v>
      </c>
      <c r="AR9" s="283">
        <v>10.6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40921</v>
      </c>
      <c r="AP10" s="284">
        <v>645</v>
      </c>
      <c r="AQ10" s="285">
        <v>5917</v>
      </c>
      <c r="AR10" s="286">
        <v>-89.1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v>387985</v>
      </c>
      <c r="AP11" s="284">
        <v>6111</v>
      </c>
      <c r="AQ11" s="285">
        <v>1123</v>
      </c>
      <c r="AR11" s="286">
        <v>444.2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513</v>
      </c>
      <c r="AP12" s="284" t="s">
        <v>513</v>
      </c>
      <c r="AQ12" s="285">
        <v>9</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78330</v>
      </c>
      <c r="AP13" s="284">
        <v>1234</v>
      </c>
      <c r="AQ13" s="285">
        <v>2374</v>
      </c>
      <c r="AR13" s="286">
        <v>-48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21905</v>
      </c>
      <c r="AP14" s="284">
        <v>345</v>
      </c>
      <c r="AQ14" s="285">
        <v>1666</v>
      </c>
      <c r="AR14" s="286">
        <v>-79.3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-210637</v>
      </c>
      <c r="AP15" s="284">
        <v>-3318</v>
      </c>
      <c r="AQ15" s="285">
        <v>-4765</v>
      </c>
      <c r="AR15" s="286">
        <v>-30.4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5473664</v>
      </c>
      <c r="AP16" s="284">
        <v>86218</v>
      </c>
      <c r="AQ16" s="285">
        <v>79774</v>
      </c>
      <c r="AR16" s="286">
        <v>8.1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9.01</v>
      </c>
      <c r="AP21" s="298">
        <v>7.58</v>
      </c>
      <c r="AQ21" s="299">
        <v>1.43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97.4</v>
      </c>
      <c r="AP22" s="303">
        <v>98.4</v>
      </c>
      <c r="AQ22" s="304">
        <v>-1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3442861</v>
      </c>
      <c r="AP32" s="312">
        <v>54230</v>
      </c>
      <c r="AQ32" s="313">
        <v>42324</v>
      </c>
      <c r="AR32" s="314">
        <v>28.1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513</v>
      </c>
      <c r="AP34" s="312" t="s">
        <v>513</v>
      </c>
      <c r="AQ34" s="313">
        <v>47</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1424355</v>
      </c>
      <c r="AP35" s="312">
        <v>22436</v>
      </c>
      <c r="AQ35" s="313">
        <v>12192</v>
      </c>
      <c r="AR35" s="314">
        <v>84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1254</v>
      </c>
      <c r="AP36" s="312">
        <v>20</v>
      </c>
      <c r="AQ36" s="313">
        <v>2056</v>
      </c>
      <c r="AR36" s="314">
        <v>-99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v>17619</v>
      </c>
      <c r="AP37" s="312">
        <v>278</v>
      </c>
      <c r="AQ37" s="313">
        <v>621</v>
      </c>
      <c r="AR37" s="314">
        <v>-55.2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513</v>
      </c>
      <c r="AP38" s="315" t="s">
        <v>513</v>
      </c>
      <c r="AQ38" s="316">
        <v>1</v>
      </c>
      <c r="AR38" s="304" t="s">
        <v>513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-461117</v>
      </c>
      <c r="AP39" s="312">
        <v>-7263</v>
      </c>
      <c r="AQ39" s="313">
        <v>-5206</v>
      </c>
      <c r="AR39" s="314">
        <v>39.5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-3140221</v>
      </c>
      <c r="AP40" s="312">
        <v>-49463</v>
      </c>
      <c r="AQ40" s="313">
        <v>-36761</v>
      </c>
      <c r="AR40" s="314">
        <v>34.6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1284751</v>
      </c>
      <c r="AP41" s="312">
        <v>20237</v>
      </c>
      <c r="AQ41" s="313">
        <v>15273</v>
      </c>
      <c r="AR41" s="314">
        <v>32.5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3489743</v>
      </c>
      <c r="AN51" s="334">
        <v>51914</v>
      </c>
      <c r="AO51" s="335">
        <v>16.899999999999999</v>
      </c>
      <c r="AP51" s="336">
        <v>54684</v>
      </c>
      <c r="AQ51" s="337">
        <v>1.1000000000000001</v>
      </c>
      <c r="AR51" s="338">
        <v>15.8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2038628</v>
      </c>
      <c r="AN52" s="342">
        <v>30327</v>
      </c>
      <c r="AO52" s="343">
        <v>10.9</v>
      </c>
      <c r="AP52" s="344">
        <v>32829</v>
      </c>
      <c r="AQ52" s="345">
        <v>7.2</v>
      </c>
      <c r="AR52" s="346">
        <v>3.7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4208800</v>
      </c>
      <c r="AN53" s="334">
        <v>63433</v>
      </c>
      <c r="AO53" s="335">
        <v>22.2</v>
      </c>
      <c r="AP53" s="336">
        <v>62383</v>
      </c>
      <c r="AQ53" s="337">
        <v>14.1</v>
      </c>
      <c r="AR53" s="338">
        <v>8.1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2407993</v>
      </c>
      <c r="AN54" s="342">
        <v>36292</v>
      </c>
      <c r="AO54" s="343">
        <v>19.7</v>
      </c>
      <c r="AP54" s="344">
        <v>35325</v>
      </c>
      <c r="AQ54" s="345">
        <v>7.6</v>
      </c>
      <c r="AR54" s="346">
        <v>12.1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6752825</v>
      </c>
      <c r="AN55" s="334">
        <v>103401</v>
      </c>
      <c r="AO55" s="335">
        <v>63</v>
      </c>
      <c r="AP55" s="336">
        <v>63812</v>
      </c>
      <c r="AQ55" s="337">
        <v>2.2999999999999998</v>
      </c>
      <c r="AR55" s="338">
        <v>60.7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2534602</v>
      </c>
      <c r="AN56" s="342">
        <v>38811</v>
      </c>
      <c r="AO56" s="343">
        <v>6.9</v>
      </c>
      <c r="AP56" s="344">
        <v>33848</v>
      </c>
      <c r="AQ56" s="345">
        <v>-4.2</v>
      </c>
      <c r="AR56" s="346">
        <v>11.1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5219774</v>
      </c>
      <c r="AN57" s="334">
        <v>81209</v>
      </c>
      <c r="AO57" s="335">
        <v>-21.5</v>
      </c>
      <c r="AP57" s="336">
        <v>54225</v>
      </c>
      <c r="AQ57" s="337">
        <v>-15</v>
      </c>
      <c r="AR57" s="338">
        <v>-6.5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1521074</v>
      </c>
      <c r="AN58" s="342">
        <v>23665</v>
      </c>
      <c r="AO58" s="343">
        <v>-39</v>
      </c>
      <c r="AP58" s="344">
        <v>27337</v>
      </c>
      <c r="AQ58" s="345">
        <v>-19.2</v>
      </c>
      <c r="AR58" s="346">
        <v>-19.8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4536052</v>
      </c>
      <c r="AN59" s="334">
        <v>71450</v>
      </c>
      <c r="AO59" s="335">
        <v>-12</v>
      </c>
      <c r="AP59" s="336">
        <v>54016</v>
      </c>
      <c r="AQ59" s="337">
        <v>-0.4</v>
      </c>
      <c r="AR59" s="338">
        <v>-11.6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1267125</v>
      </c>
      <c r="AN60" s="342">
        <v>19959</v>
      </c>
      <c r="AO60" s="343">
        <v>-15.7</v>
      </c>
      <c r="AP60" s="344">
        <v>28078</v>
      </c>
      <c r="AQ60" s="345">
        <v>2.7</v>
      </c>
      <c r="AR60" s="346">
        <v>-18.399999999999999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4841439</v>
      </c>
      <c r="AN61" s="349">
        <v>74281</v>
      </c>
      <c r="AO61" s="350">
        <v>13.7</v>
      </c>
      <c r="AP61" s="351">
        <v>57824</v>
      </c>
      <c r="AQ61" s="352">
        <v>0.4</v>
      </c>
      <c r="AR61" s="338">
        <v>13.3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1953884</v>
      </c>
      <c r="AN62" s="342">
        <v>29811</v>
      </c>
      <c r="AO62" s="343">
        <v>-3.4</v>
      </c>
      <c r="AP62" s="344">
        <v>31483</v>
      </c>
      <c r="AQ62" s="345">
        <v>-1.2</v>
      </c>
      <c r="AR62" s="346">
        <v>-2.2000000000000002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maI1B5JpnCWi7uikiVlsKNSBUIumuEYyZxFmdf1LEisYUdGPeQYiMwKghGankcZ7suQ53pxszavXJtyO2mWUaA==" saltValue="/4jvuZ+Sge/J8BIrqwIP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uJbYyIhLdB5DTs7JcQ9W5erpO5/nBCRIljLUm9vAAOEdIXuEqSK684nV1BAfuN/rYCRTqfyg5IJwgHqFz3SD6g==" saltValue="TcdcCjrAL5xF1LKSwQg46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jCMzqygWrFINp3K15NFnRspZ1aolQ4cFg/v2rGPFRd7SOO8UKZxflKMsmRkMIy03is0MsXnQFIBZzfdty/CBhQ==" saltValue="JYVpK0AihyZGMGR/0XDK3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19.02</v>
      </c>
      <c r="G47" s="12">
        <v>17.190000000000001</v>
      </c>
      <c r="H47" s="12">
        <v>12.77</v>
      </c>
      <c r="I47" s="12">
        <v>10</v>
      </c>
      <c r="J47" s="13">
        <v>10.45</v>
      </c>
    </row>
    <row r="48" spans="2:10" ht="57.75" customHeight="1" x14ac:dyDescent="0.2">
      <c r="B48" s="14"/>
      <c r="C48" s="1141" t="s">
        <v>4</v>
      </c>
      <c r="D48" s="1141"/>
      <c r="E48" s="1142"/>
      <c r="F48" s="15">
        <v>4.9800000000000004</v>
      </c>
      <c r="G48" s="16">
        <v>3.72</v>
      </c>
      <c r="H48" s="16">
        <v>4.38</v>
      </c>
      <c r="I48" s="16">
        <v>5.67</v>
      </c>
      <c r="J48" s="17">
        <v>6.39</v>
      </c>
    </row>
    <row r="49" spans="2:10" ht="57.75" customHeight="1" thickBot="1" x14ac:dyDescent="0.25">
      <c r="B49" s="18"/>
      <c r="C49" s="1143" t="s">
        <v>5</v>
      </c>
      <c r="D49" s="1143"/>
      <c r="E49" s="1144"/>
      <c r="F49" s="19" t="s">
        <v>559</v>
      </c>
      <c r="G49" s="20" t="s">
        <v>560</v>
      </c>
      <c r="H49" s="20" t="s">
        <v>561</v>
      </c>
      <c r="I49" s="20" t="s">
        <v>562</v>
      </c>
      <c r="J49" s="21" t="s">
        <v>563</v>
      </c>
    </row>
    <row r="50" spans="2:10" ht="13" x14ac:dyDescent="0.2"/>
  </sheetData>
  <sheetProtection algorithmName="SHA-512" hashValue="BcaELFN1+8pkekyX6u43bTavjkYcoGbdhIUoCFYpcNUIhonj0/FYMHDH+eut+8zOEXdmfryAQBPG/1ndtb0PCA==" saltValue="orWjf2V0D/71UfuPrw4D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斉藤　愛美</cp:lastModifiedBy>
  <cp:lastPrinted>2024-03-19T06:11:49Z</cp:lastPrinted>
  <dcterms:created xsi:type="dcterms:W3CDTF">2024-02-05T01:11:55Z</dcterms:created>
  <dcterms:modified xsi:type="dcterms:W3CDTF">2024-03-19T06:17:24Z</dcterms:modified>
  <cp:category/>
</cp:coreProperties>
</file>