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10" windowWidth="24030" windowHeight="5055" tabRatio="683"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U34" i="9"/>
  <c r="U35" i="9" s="1"/>
  <c r="U36" i="9" s="1"/>
  <c r="C34" i="9"/>
  <c r="AM34" i="9" s="1"/>
  <c r="AM35"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<sst xmlns="http://schemas.openxmlformats.org/spreadsheetml/2006/main" count="1079" uniqueCount="562">
  <si>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</si>
  <si>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</si>
  <si>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</si>
  <si>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</si>
  <si>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</si>
  <si>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</si>
  <si>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</si>
  <si>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</si>
  <si>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</si>
  <si>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</si>
  <si>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</si>
  <si>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</si>
  <si>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</si>
  <si>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</si>
  <si>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</si>
  <si>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</si>
  <si>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</si>
  <si>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</si>
  <si>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</si>
  <si>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</si>
  <si>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</si>
  <si>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</si>
  <si>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</si>
  <si>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</si>
  <si>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</si>
  <si>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</si>
  <si>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</si>
  <si>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</si>
  <si>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</si>
  <si>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</si>
  <si>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</si>
  <si>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</si>
  <si>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</si>
  <si>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</si>
  <si>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</si>
  <si>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</si>
  <si>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</si>
  <si>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</si>
  <si>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</si>
  <si>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</si>
  <si>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</si>
  <si>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</si>
  <si>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</si>
  <si>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</si>
  <si>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</si>
  <si>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</si>
  <si>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</si>
  <si>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</si>
  <si>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</si>
  <si>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</si>
  <si>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</si>
  <si>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</si>
  <si>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</si>
  <si>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</si>
  <si>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</si>
  <si>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</si>
  <si>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</si>
  <si>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</si>
  <si>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</si>
  <si>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</si>
  <si>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</si>
  <si>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</si>
  <si>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</si>
  <si>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</si>
  <si>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</si>
  <si>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</si>
  <si>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</si>
  <si>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</si>
  <si>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</si>
  <si>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</si>
  <si>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</si>
  <si>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</si>
  <si>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</si>
  <si>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</si>
  <si>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</si>
  <si>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</si>
  <si>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</si>
  <si>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</si>
  <si>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</si>
  <si>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</si>
  <si>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</si>
  <si>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</si>
  <si>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</si>
  <si>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</si>
  <si>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</si>
  <si>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</si>
  <si>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</si>
  <si>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</si>
  <si>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</si>
  <si>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</si>
  <si>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</si>
  <si>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</si>
  <si>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</si>
  <si>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</si>
  <si>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</si>
  <si>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</si>
  <si>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</si>
  <si>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</si>
  <si>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</si>
  <si>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</si>
  <si>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</si>
  <si>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</si>
  <si>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</si>
  <si>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</si>
  <si>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</si>
  <si>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</si>
  <si>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</si>
  <si>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</si>
  <si>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</si>
  <si>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</si>
  <si>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</si>
  <si>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</si>
  <si>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</si>
  <si>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</si>
  <si>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</si>
  <si>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</si>
  <si>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</si>
  <si>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</si>
  <si>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</si>
  <si>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</si>
  <si>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</si>
  <si>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</si>
  <si>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</si>
  <si>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</si>
  <si>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</si>
  <si>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</si>
  <si>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</si>
  <si>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</si>
  <si>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</si>
  <si>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</si>
  <si>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</si>
  <si>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</si>
  <si>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</si>
  <si>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</si>
  <si>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</si>
  <si>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</si>
  <si>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</si>
  <si>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</si>
  <si>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</si>
  <si>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</si>
  <si>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</si>
  <si>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</si>
  <si>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</si>
  <si>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</si>
  <si>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</si>
  <si>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</si>
  <si>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</si>
  <si>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</si>
  <si>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</si>
  <si>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</si>
  <si>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</si>
  <si>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</si>
  <si>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</si>
  <si>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</si>
  <si>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</si>
  <si>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</si>
  <si>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</si>
  <si>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</si>
  <si>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</si>
  <si>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</si>
  <si>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</si>
  <si>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</si>
  <si>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</si>
  <si>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</si>
  <si>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</si>
  <si>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</si>
  <si>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</si>
  <si>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</si>
  <si>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</si>
  <si>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</si>
  <si>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</si>
  <si>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</si>
  <si>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</si>
  <si>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</si>
  <si>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</si>
  <si>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</si>
  <si>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</si>
  <si>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</si>
  <si>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</si>
  <si>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</si>
  <si>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</si>
  <si>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</si>
  <si>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</si>
  <si>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</si>
  <si>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</si>
  <si>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</si>
  <si>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</si>
  <si>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</si>
  <si>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</si>
  <si>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</si>
  <si>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</si>
  <si>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</si>
  <si>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</si>
  <si>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</si>
  <si>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</si>
  <si>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</si>
  <si>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石川県加賀市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</si>
  <si>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</si>
  <si>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</si>
  <si>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</si>
  <si>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</si>
  <si>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</si>
  <si>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</si>
  <si>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</si>
  <si>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</si>
  <si>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</si>
  <si>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</si>
  <si>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</si>
  <si>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</si>
  <si>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</si>
  <si>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</si>
  <si>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</si>
  <si>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</si>
  <si>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</si>
  <si>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</si>
  <si>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</si>
  <si>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</si>
  <si>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</si>
  <si>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</si>
  <si>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</si>
  <si>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</si>
  <si>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</si>
  <si>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</si>
  <si>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</si>
  <si>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</si>
  <si>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</si>
  <si>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</si>
  <si>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</si>
  <si>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</si>
  <si>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</si>
  <si>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</si>
  <si>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</si>
  <si>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</si>
  <si>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</si>
  <si>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</si>
  <si>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</si>
  <si>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</si>
  <si>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</si>
  <si>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</si>
  <si>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</si>
  <si>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</si>
  <si>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</si>
  <si>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</si>
  <si>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</si>
  <si>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</si>
  <si>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</si>
  <si>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</si>
  <si>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</si>
  <si>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</si>
  <si>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</si>
  <si>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</si>
  <si>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</si>
  <si>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</si>
  <si>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</si>
  <si>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</si>
  <si>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</si>
  <si>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</si>
  <si>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</si>
  <si>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</si>
  <si>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</si>
  <si>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</si>
  <si>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</si>
  <si>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</si>
  <si>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</si>
  <si>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</si>
  <si>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</si>
  <si>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</si>
  <si>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</si>
  <si>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</si>
  <si>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</si>
  <si>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</si>
  <si>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</si>
  <si>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</si>
  <si>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</si>
  <si>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</si>
  <si>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</si>
  <si>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</si>
  <si>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</si>
  <si>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</si>
  <si>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</si>
  <si>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</si>
  <si>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</si>
  <si>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</si>
  <si>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</si>
  <si>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</si>
  <si>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</si>
  <si>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</si>
  <si>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</si>
  <si>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</si>
  <si>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</si>
  <si>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</si>
  <si>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</si>
  <si>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</si>
  <si>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</si>
  <si>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</si>
  <si>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</si>
  <si>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</si>
  <si>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</si>
  <si>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</si>
  <si>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</si>
  <si>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</si>
  <si>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</si>
  <si>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</si>
  <si>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</si>
  <si>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</si>
  <si>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</si>
  <si>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</si>
  <si>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</si>
  <si>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</si>
  <si>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</si>
  <si>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</si>
  <si>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</si>
  <si>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</si>
  <si>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</si>
  <si>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</si>
  <si>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</si>
  <si>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</si>
  <si>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</si>
  <si>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</si>
  <si>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</si>
  <si>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</si>
  <si>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</si>
  <si>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</si>
  <si>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</si>
  <si>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</si>
  <si>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</si>
  <si>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</si>
  <si>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</si>
  <si>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</si>
  <si>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</si>
  <si>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</si>
  <si>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</si>
  <si>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</si>
  <si>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</si>
  <si>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</si>
  <si>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</si>
  <si>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</si>
  <si>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</si>
  <si>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</si>
  <si>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</si>
  <si>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</si>
  <si>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</si>
  <si>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</si>
  <si>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</si>
  <si>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</si>
  <si>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石川県加賀市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</si>
  <si>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</si>
  <si>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</si>
  <si>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</si>
  <si>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</si>
  <si>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</si>
  <si>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</si>
  <si>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</si>
  <si>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</si>
  <si>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</si>
  <si>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</si>
  <si>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</si>
  <si>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</si>
  <si>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</si>
  <si>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</si>
  <si>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</si>
  <si>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</si>
  <si>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</si>
  <si>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</si>
  <si>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</si>
  <si>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</si>
  <si>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</si>
  <si>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</si>
  <si>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</si>
  <si>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</si>
  <si>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</si>
  <si>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</si>
  <si>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</si>
  <si>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</si>
  <si>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</si>
  <si>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</si>
  <si>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</si>
  <si>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</si>
  <si>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</si>
  <si>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</si>
  <si>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</si>
  <si>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</si>
  <si>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</si>
  <si>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</si>
  <si>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</si>
  <si>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加賀市下水道事業特別会計</t>
    <phoneticPr fontId="5"/>
  </si>
  <si>
    <t>法非適用企業</t>
    <phoneticPr fontId="5"/>
  </si>
  <si>
    <t>加賀市土地区画整理事業特別会計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</si>
  <si>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</si>
  <si>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</si>
  <si>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</si>
  <si>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</si>
  <si>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</si>
  <si>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</si>
  <si>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</si>
  <si>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</si>
  <si>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</si>
  <si>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</si>
  <si>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</si>
  <si>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</si>
  <si>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</si>
  <si>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</si>
  <si>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</si>
  <si>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</si>
  <si>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</si>
  <si>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</si>
  <si>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</si>
  <si>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</si>
  <si>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</si>
  <si>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</si>
  <si>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</si>
  <si>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</si>
  <si>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</si>
  <si>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</si>
  <si>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</si>
  <si>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</si>
  <si>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</si>
  <si>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</si>
  <si>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</si>
  <si>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</si>
  <si>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</si>
  <si>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</si>
  <si>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</si>
  <si>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</si>
  <si>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</si>
  <si>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</si>
  <si>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</si>
  <si>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</si>
  <si>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</si>
  <si>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</si>
  <si>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</si>
  <si>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</si>
  <si>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</si>
  <si>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</si>
  <si>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</si>
  <si>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</si>
  <si>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</si>
  <si>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</si>
  <si>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</si>
  <si>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</si>
  <si>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</si>
  <si>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</si>
  <si>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</si>
  <si>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</si>
  <si>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</si>
  <si>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</si>
  <si>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</si>
  <si>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</si>
  <si>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</si>
  <si>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</si>
  <si>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</si>
  <si>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</si>
  <si>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</si>
  <si>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</si>
  <si>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</si>
  <si>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</si>
  <si>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</si>
  <si>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</si>
  <si>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</si>
  <si>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</si>
  <si>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</si>
  <si>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</si>
  <si>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</si>
  <si>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</si>
  <si>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</si>
  <si>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</si>
  <si>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</si>
  <si>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</si>
  <si>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</si>
  <si>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</si>
  <si>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</si>
  <si>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</si>
  <si>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</si>
  <si>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</si>
  <si>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</si>
  <si>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</si>
  <si>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</si>
  <si>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</si>
  <si>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</si>
  <si>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</si>
  <si>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</si>
  <si>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</si>
  <si>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</si>
  <si>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</si>
  <si>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</si>
  <si>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</si>
  <si>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</si>
  <si>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</si>
  <si>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</si>
  <si>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</si>
  <si>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</si>
  <si>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</si>
  <si>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</si>
  <si>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</si>
  <si>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</si>
  <si>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</si>
  <si>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</si>
  <si>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</si>
  <si>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</si>
  <si>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</si>
  <si>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</si>
  <si>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</si>
  <si>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</si>
  <si>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</si>
  <si>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</si>
  <si>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</si>
  <si>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</si>
  <si>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</si>
  <si>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</si>
  <si>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</si>
  <si>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</si>
  <si>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</si>
  <si>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</si>
  <si>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</si>
  <si>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</si>
  <si>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</si>
  <si>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</si>
  <si>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</si>
  <si>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</si>
  <si>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</si>
  <si>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</si>
  <si>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</si>
  <si>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</si>
  <si>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3.20</t>
  </si>
  <si>
    <t>▲ 0.49</t>
  </si>
  <si>
    <t>▲ 9.58</t>
  </si>
  <si>
    <t>加賀市水道事業会計</t>
  </si>
  <si>
    <t>加賀市病院事業会計</t>
  </si>
  <si>
    <t>一般会計</t>
  </si>
  <si>
    <t>加賀市国民健康保険特別会計</t>
  </si>
  <si>
    <t>加賀市介護保険特別会計</t>
  </si>
  <si>
    <t>加賀市後期高齢者医療特別会計</t>
  </si>
  <si>
    <t>加賀市下水道事業特別会計</t>
  </si>
  <si>
    <t>加賀市土地区画整理事業特別会計</t>
  </si>
  <si>
    <t>その他会計（赤字）</t>
  </si>
  <si>
    <t>その他会計（黒字）</t>
  </si>
  <si>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</si>
  <si>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</si>
  <si>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</si>
  <si>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</si>
  <si>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</si>
  <si>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</si>
  <si>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</si>
  <si>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</si>
  <si>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</si>
  <si>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</si>
  <si>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加賀市土地開発公社</t>
    <rPh sb="0" eb="3">
      <t>カガシ</t>
    </rPh>
    <rPh sb="3" eb="5">
      <t>トチ</t>
    </rPh>
    <rPh sb="5" eb="7">
      <t>カイハツ</t>
    </rPh>
    <rPh sb="7" eb="9">
      <t>コウシャ</t>
    </rPh>
    <phoneticPr fontId="5"/>
  </si>
  <si>
    <t>加賀市総合サービス株式会社</t>
    <rPh sb="0" eb="3">
      <t>カガシ</t>
    </rPh>
    <rPh sb="3" eb="5">
      <t>ソウゴウ</t>
    </rPh>
    <rPh sb="9" eb="13">
      <t>カブシキガイシャ</t>
    </rPh>
    <phoneticPr fontId="5"/>
  </si>
  <si>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</si>
  <si>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</si>
  <si>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</si>
  <si>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</si>
  <si>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</si>
  <si>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</si>
  <si>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</si>
  <si>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</si>
  <si>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</si>
  <si>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</si>
  <si>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</si>
  <si>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</si>
  <si>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病院事業会計、下水道事業会計への繰出見込額の減少等により、将来負担比率は低下している。一方で、有形固定資産減価償却率は類似団体平均よりやや高い水準にある。主な要因としては、認定こども園・幼稚園・保育所、児童館、市民会館などの施設・設備の老朽化が進んでいることが挙げられる。今後「公共施設マネジメント」の基本方針に基づく施設の大規模修繕や建替え等の必要性が高まることが考えられる。</t>
    <phoneticPr fontId="5"/>
  </si>
  <si>
    <t>　実質公債費比率及び将来負担比率ともに類似団体内平均値を上回っているものの、実質公債費比率については、公営企業等への公債費繰出額の減少、公債費における交付税算入額の増加により、比率は低下し、また、将来負担比率についても、病院事業会計、下水道事業会計への繰出見込額の減少及び基金残高の増加により、比率は低下した。
　今後、起債事業の厳選及び地方債残高を抑制するとともに、特定目的基金の積増し・活用を図り、両比率の低下を図る。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</si>
</sst>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51703</c:v>
                </c:pt>
                <c:pt idx="1">
                  <c:v>41422</c:v>
                </c:pt>
                <c:pt idx="2">
                  <c:v>44009</c:v>
                </c:pt>
                <c:pt idx="3">
                  <c:v>34826</c:v>
                </c:pt>
                <c:pt idx="4">
                  <c:v>59352</c:v>
                </c:pt>
              </c:numCache>
            </c:numRef>
          </c:val>
          <c:smooth val="0"/>
        </c:ser>
        <c:dLbls>
          <c:showLegendKey val="0"/>
          <c:showVal val="0"/>
          <c:showCatName val="0"/>
          <c:showSerName val="0"/>
          <c:showPercent val="0"/>
          <c:showBubbleSize val="0"/>
        </c:dLbls>
        <c:marker val="1"/>
        <c:smooth val="0"/>
        <c:axId val="118252672"/>
        <c:axId val="118254592"/>
      </c:lineChart>
      <c:catAx>
        <c:axId val="118252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4592"/>
        <c:crosses val="autoZero"/>
        <c:auto val="1"/>
        <c:lblAlgn val="ctr"/>
        <c:lblOffset val="100"/>
        <c:tickLblSkip val="1"/>
        <c:tickMarkSkip val="1"/>
        <c:noMultiLvlLbl val="0"/>
      </c:catAx>
      <c:valAx>
        <c:axId val="1182545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4.76</c:v>
                </c:pt>
                <c:pt idx="1">
                  <c:v>5.26</c:v>
                </c:pt>
                <c:pt idx="2">
                  <c:v>4.75</c:v>
                </c:pt>
                <c:pt idx="3">
                  <c:v>4.9400000000000004</c:v>
                </c:pt>
                <c:pt idx="4">
                  <c:v>3.75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18.670000000000002</c:v>
                </c:pt>
                <c:pt idx="1">
                  <c:v>20.84</c:v>
                </c:pt>
                <c:pt idx="2">
                  <c:v>23.45</c:v>
                </c:pt>
                <c:pt idx="3">
                  <c:v>25.48</c:v>
                </c:pt>
                <c:pt idx="4">
                  <c:v>20.18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779392"/>
        <c:axId val="4678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c:v>
                </c:pt>
                <c:pt idx="1">
                  <c:v>0.56000000000000005</c:v>
                </c:pt>
                <c:pt idx="2">
                  <c:v>-0.49</c:v>
                </c:pt>
                <c:pt idx="3">
                  <c:v>0.28000000000000003</c:v>
                </c:pt>
                <c:pt idx="4">
                  <c:v>-9.58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779392"/>
        <c:axId val="46785664"/>
      </c:lineChart>
      <c:catAx>
        <c:axId val="467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85664"/>
        <c:crosses val="autoZero"/>
        <c:auto val="1"/>
        <c:lblAlgn val="ctr"/>
        <c:lblOffset val="100"/>
        <c:tickLblSkip val="1"/>
        <c:tickMarkSkip val="1"/>
        <c:noMultiLvlLbl val="0"/>
      </c:catAx>
      <c:valAx>
        <c:axId val="4678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加賀市下水道事業特別会計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加賀市後期高齢者医療特別会計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0.52</c:v>
                </c:pt>
                <c:pt idx="2">
                  <c:v>#N/A</c:v>
                </c:pt>
                <c:pt idx="3">
                  <c:v>0.28000000000000003</c:v>
                </c:pt>
                <c:pt idx="4">
                  <c:v>#N/A</c:v>
                </c:pt>
                <c:pt idx="5">
                  <c:v>0.32</c:v>
                </c:pt>
                <c:pt idx="6">
                  <c:v>#N/A</c:v>
                </c:pt>
                <c:pt idx="7">
                  <c:v>0.43</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2.42</c:v>
                </c:pt>
                <c:pt idx="2">
                  <c:v>#N/A</c:v>
                </c:pt>
                <c:pt idx="3">
                  <c:v>1.31</c:v>
                </c:pt>
                <c:pt idx="4">
                  <c:v>#N/A</c:v>
                </c:pt>
                <c:pt idx="5">
                  <c:v>0.63</c:v>
                </c:pt>
                <c:pt idx="6">
                  <c:v>#N/A</c:v>
                </c:pt>
                <c:pt idx="7">
                  <c:v>0.51</c:v>
                </c:pt>
                <c:pt idx="8">
                  <c:v>#N/A</c:v>
                </c:pt>
                <c:pt idx="9">
                  <c:v>1.82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4.76</c:v>
                </c:pt>
                <c:pt idx="2">
                  <c:v>#N/A</c:v>
                </c:pt>
                <c:pt idx="3">
                  <c:v>5.25</c:v>
                </c:pt>
                <c:pt idx="4">
                  <c:v>#N/A</c:v>
                </c:pt>
                <c:pt idx="5">
                  <c:v>4.75</c:v>
                </c:pt>
                <c:pt idx="6">
                  <c:v>#N/A</c:v>
                </c:pt>
                <c:pt idx="7">
                  <c:v>4.9400000000000004</c:v>
                </c:pt>
                <c:pt idx="8">
                  <c:v>#N/A</c:v>
                </c:pt>
                <c:pt idx="9">
                  <c:v>3.74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加賀市病院事業会計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10.8</c:v>
                </c:pt>
                <c:pt idx="2">
                  <c:v>#N/A</c:v>
                </c:pt>
                <c:pt idx="3">
                  <c:v>11.69</c:v>
                </c:pt>
                <c:pt idx="4">
                  <c:v>#N/A</c:v>
                </c:pt>
                <c:pt idx="5">
                  <c:v>11.37</c:v>
                </c:pt>
                <c:pt idx="6">
                  <c:v>#N/A</c:v>
                </c:pt>
                <c:pt idx="7">
                  <c:v>8.85</c:v>
                </c:pt>
                <c:pt idx="8">
                  <c:v>#N/A</c:v>
                </c:pt>
                <c:pt idx="9">
                  <c:v>7.17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5.01</c:v>
                </c:pt>
                <c:pt idx="2">
                  <c:v>#N/A</c:v>
                </c:pt>
                <c:pt idx="3">
                  <c:v>5.55</c:v>
                </c:pt>
                <c:pt idx="4">
                  <c:v>#N/A</c:v>
                </c:pt>
                <c:pt idx="5">
                  <c:v>6.62</c:v>
                </c:pt>
                <c:pt idx="6">
                  <c:v>#N/A</c:v>
                </c:pt>
                <c:pt idx="7">
                  <c:v>7.78</c:v>
                </c:pt>
                <c:pt idx="8">
                  <c:v>#N/A</c:v>
                </c:pt>
                <c:pt idx="9">
                  <c:v>9.3699999999999992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171072"/>
        <c:axId val="47172608"/>
      </c:barChart>
      <c:catAx>
        <c:axId val="471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72608"/>
        <c:crosses val="autoZero"/>
        <c:auto val="1"/>
        <c:lblAlgn val="ctr"/>
        <c:lblOffset val="100"/>
        <c:tickLblSkip val="1"/>
        <c:tickMarkSkip val="1"/>
        <c:noMultiLvlLbl val="0"/>
      </c:catAx>
      <c:valAx>
        <c:axId val="471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3469</c:v>
                </c:pt>
                <c:pt idx="5">
                  <c:v>3567</c:v>
                </c:pt>
                <c:pt idx="8">
                  <c:v>3742</c:v>
                </c:pt>
                <c:pt idx="11">
                  <c:v>3708</c:v>
                </c:pt>
                <c:pt idx="14">
                  <c:v>3905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56</c:v>
                </c:pt>
                <c:pt idx="6">
                  <c:v>41</c:v>
                </c:pt>
                <c:pt idx="9">
                  <c:v>31</c:v>
                </c:pt>
                <c:pt idx="12">
                  <c:v>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1205</c:v>
                </c:pt>
                <c:pt idx="3">
                  <c:v>1288</c:v>
                </c:pt>
                <c:pt idx="6">
                  <c:v>1229</c:v>
                </c:pt>
                <c:pt idx="9">
                  <c:v>1212</c:v>
                </c:pt>
                <c:pt idx="12">
                  <c:v>1238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3693</c:v>
                </c:pt>
                <c:pt idx="3">
                  <c:v>3801</c:v>
                </c:pt>
                <c:pt idx="6">
                  <c:v>3828</c:v>
                </c:pt>
                <c:pt idx="9">
                  <c:v>3638</c:v>
                </c:pt>
                <c:pt idx="12">
                  <c:v>3821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93376"/>
        <c:axId val="429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1479</c:v>
                </c:pt>
                <c:pt idx="2">
                  <c:v>#N/A</c:v>
                </c:pt>
                <c:pt idx="3">
                  <c:v>#N/A</c:v>
                </c:pt>
                <c:pt idx="4">
                  <c:v>1579</c:v>
                </c:pt>
                <c:pt idx="5">
                  <c:v>#N/A</c:v>
                </c:pt>
                <c:pt idx="6">
                  <c:v>#N/A</c:v>
                </c:pt>
                <c:pt idx="7">
                  <c:v>1357</c:v>
                </c:pt>
                <c:pt idx="8">
                  <c:v>#N/A</c:v>
                </c:pt>
                <c:pt idx="9">
                  <c:v>#N/A</c:v>
                </c:pt>
                <c:pt idx="10">
                  <c:v>1173</c:v>
                </c:pt>
                <c:pt idx="11">
                  <c:v>#N/A</c:v>
                </c:pt>
                <c:pt idx="12">
                  <c:v>#N/A</c:v>
                </c:pt>
                <c:pt idx="13">
                  <c:v>1180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93376"/>
        <c:axId val="4295296"/>
      </c:lineChart>
      <c:catAx>
        <c:axId val="42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5296"/>
        <c:crosses val="autoZero"/>
        <c:auto val="1"/>
        <c:lblAlgn val="ctr"/>
        <c:lblOffset val="100"/>
        <c:tickLblSkip val="1"/>
        <c:tickMarkSkip val="1"/>
        <c:noMultiLvlLbl val="0"/>
      </c:catAx>
      <c:valAx>
        <c:axId val="429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37106</c:v>
                </c:pt>
                <c:pt idx="5">
                  <c:v>37249</c:v>
                </c:pt>
                <c:pt idx="8">
                  <c:v>37431</c:v>
                </c:pt>
                <c:pt idx="11">
                  <c:v>39031</c:v>
                </c:pt>
                <c:pt idx="14">
                  <c:v>38889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6021</c:v>
                </c:pt>
                <c:pt idx="5">
                  <c:v>5805</c:v>
                </c:pt>
                <c:pt idx="8">
                  <c:v>5245</c:v>
                </c:pt>
                <c:pt idx="11">
                  <c:v>5032</c:v>
                </c:pt>
                <c:pt idx="14">
                  <c:v>4943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5928</c:v>
                </c:pt>
                <c:pt idx="5">
                  <c:v>6804</c:v>
                </c:pt>
                <c:pt idx="8">
                  <c:v>7565</c:v>
                </c:pt>
                <c:pt idx="11">
                  <c:v>8159</c:v>
                </c:pt>
                <c:pt idx="14">
                  <c:v>8643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5062</c:v>
                </c:pt>
                <c:pt idx="3">
                  <c:v>4769</c:v>
                </c:pt>
                <c:pt idx="6">
                  <c:v>4365</c:v>
                </c:pt>
                <c:pt idx="9">
                  <c:v>4161</c:v>
                </c:pt>
                <c:pt idx="12">
                  <c:v>4095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17690</c:v>
                </c:pt>
                <c:pt idx="3">
                  <c:v>18211</c:v>
                </c:pt>
                <c:pt idx="6">
                  <c:v>18532</c:v>
                </c:pt>
                <c:pt idx="9">
                  <c:v>22232</c:v>
                </c:pt>
                <c:pt idx="12">
                  <c:v>21583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227</c:v>
                </c:pt>
                <c:pt idx="3">
                  <c:v>173</c:v>
                </c:pt>
                <c:pt idx="6">
                  <c:v>135</c:v>
                </c:pt>
                <c:pt idx="9">
                  <c:v>162</c:v>
                </c:pt>
                <c:pt idx="12">
                  <c:v>155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38106</c:v>
                </c:pt>
                <c:pt idx="3">
                  <c:v>37670</c:v>
                </c:pt>
                <c:pt idx="6">
                  <c:v>37506</c:v>
                </c:pt>
                <c:pt idx="9">
                  <c:v>36782</c:v>
                </c:pt>
                <c:pt idx="12">
                  <c:v>36819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391872"/>
        <c:axId val="47393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12034</c:v>
                </c:pt>
                <c:pt idx="2">
                  <c:v>#N/A</c:v>
                </c:pt>
                <c:pt idx="3">
                  <c:v>#N/A</c:v>
                </c:pt>
                <c:pt idx="4">
                  <c:v>10968</c:v>
                </c:pt>
                <c:pt idx="5">
                  <c:v>#N/A</c:v>
                </c:pt>
                <c:pt idx="6">
                  <c:v>#N/A</c:v>
                </c:pt>
                <c:pt idx="7">
                  <c:v>10301</c:v>
                </c:pt>
                <c:pt idx="8">
                  <c:v>#N/A</c:v>
                </c:pt>
                <c:pt idx="9">
                  <c:v>#N/A</c:v>
                </c:pt>
                <c:pt idx="10">
                  <c:v>11117</c:v>
                </c:pt>
                <c:pt idx="11">
                  <c:v>#N/A</c:v>
                </c:pt>
                <c:pt idx="12">
                  <c:v>#N/A</c:v>
                </c:pt>
                <c:pt idx="13">
                  <c:v>10179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391872"/>
        <c:axId val="47393792"/>
      </c:lineChart>
      <c:catAx>
        <c:axId val="473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93792"/>
        <c:crosses val="autoZero"/>
        <c:auto val="1"/>
        <c:lblAlgn val="ctr"/>
        <c:lblOffset val="100"/>
        <c:tickLblSkip val="1"/>
        <c:tickMarkSkip val="1"/>
        <c:noMultiLvlLbl val="0"/>
      </c:catAx>
      <c:valAx>
        <c:axId val="4739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59.7</c:v>
                </c:pt>
              </c:numCache>
            </c:numRef>
          </c:xVal>
          <c:yVal>
            <c:numRef>
              <c:f>公会計指標分析・財政指標組合せ分析表!$K$51:$O$51</c:f>
              <c:numCache>
                <c:formatCode>#,##0.0;"▲ "#,##0.0</c:formatCode>
                <c:ptCount val="5"/>
                <c:pt idx="4">
                  <c:v>67.8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54.5</c:v>
                </c:pt>
              </c:numCache>
            </c:numRef>
          </c:xVal>
          <c:yVal>
            <c:numRef>
              <c:f>公会計指標分析・財政指標組合せ分析表!$K$55:$O$55</c:f>
              <c:numCache>
                <c:formatCode>#,##0.0;"▲ "#,##0.0</c:formatCode>
                <c:ptCount val="5"/>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3628928"/>
        <c:axId val="183630848"/>
      </c:scatterChart>
      <c:valAx>
        <c:axId val="183628928"/>
        <c:scaling>
          <c:orientation val="minMax"/>
          <c:max val="60.2"/>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630848"/>
        <c:crosses val="autoZero"/>
        <c:crossBetween val="midCat"/>
      </c:valAx>
      <c:valAx>
        <c:axId val="183630848"/>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62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10.1</c:v>
                </c:pt>
                <c:pt idx="2">
                  <c:v>9.6999999999999993</c:v>
                </c:pt>
                <c:pt idx="3">
                  <c:v>9</c:v>
                </c:pt>
                <c:pt idx="4">
                  <c:v>8.1999999999999993</c:v>
                </c:pt>
              </c:numCache>
            </c:numRef>
          </c:xVal>
          <c:yVal>
            <c:numRef>
              <c:f>公会計指標分析・財政指標組合せ分析表!$K$73:$O$73</c:f>
              <c:numCache>
                <c:formatCode>#,##0.0;"▲ "#,##0.0</c:formatCode>
                <c:ptCount val="5"/>
                <c:pt idx="0">
                  <c:v>80</c:v>
                </c:pt>
                <c:pt idx="1">
                  <c:v>72.400000000000006</c:v>
                </c:pt>
                <c:pt idx="2">
                  <c:v>68.7</c:v>
                </c:pt>
                <c:pt idx="3">
                  <c:v>72.900000000000006</c:v>
                </c:pt>
                <c:pt idx="4">
                  <c:v>67.8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3649408"/>
        <c:axId val="183651328"/>
      </c:scatterChart>
      <c:valAx>
        <c:axId val="183649408"/>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651328"/>
        <c:crosses val="autoZero"/>
        <c:crossBetween val="midCat"/>
      </c:valAx>
      <c:valAx>
        <c:axId val="183651328"/>
        <c:scaling>
          <c:orientation val="minMax"/>
          <c:max val="8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649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は、元利償還金は新幹線開業ＰＲファンド分の一括償還により前年度より増加したこと、公営企業等への公債費繰出額が増加したことなどにより実質公債費比率の分子は前年度と比較して増加となった。</a:t>
          </a:r>
        </a:p>
        <a:p>
          <a:r>
            <a:rPr kumimoji="1" lang="ja-JP" altLang="en-US" sz="1200">
              <a:latin typeface="ＭＳ ゴシック" pitchFamily="49" charset="-128"/>
              <a:ea typeface="ＭＳ ゴシック" pitchFamily="49" charset="-128"/>
            </a:rPr>
            <a:t>　今後も、起債事業の厳選などにより、実質公債費比率の抑制に努める。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残高は、交付税措置の無い起債の取り止めなど、起債の抑制に努めた結果、平成２５年度以降の残高は減少していたが、ほっと石川観光プラン推進事業貸付金による借入等により平成２８年度はやや増加した。</a:t>
          </a:r>
        </a:p>
        <a:p>
          <a:r>
            <a:rPr kumimoji="1" lang="ja-JP" altLang="en-US" sz="1200">
              <a:latin typeface="ＭＳ ゴシック" pitchFamily="49" charset="-128"/>
              <a:ea typeface="ＭＳ ゴシック" pitchFamily="49" charset="-128"/>
            </a:rPr>
            <a:t>　公営企業等繰入見込額は、病院事業会計や下水道事業会計の起債残高減少により減少している。</a:t>
          </a:r>
        </a:p>
        <a:p>
          <a:r>
            <a:rPr kumimoji="1" lang="ja-JP" altLang="en-US" sz="1200">
              <a:latin typeface="ＭＳ ゴシック" pitchFamily="49" charset="-128"/>
              <a:ea typeface="ＭＳ ゴシック" pitchFamily="49" charset="-128"/>
            </a:rPr>
            <a:t>　退職手当負担見込額は、職員数の減少などにより減少している。</a:t>
          </a:r>
        </a:p>
        <a:p>
          <a:r>
            <a:rPr kumimoji="1" lang="ja-JP" altLang="en-US" sz="1200">
              <a:latin typeface="ＭＳ ゴシック" pitchFamily="49" charset="-128"/>
              <a:ea typeface="ＭＳ ゴシック" pitchFamily="49" charset="-128"/>
            </a:rPr>
            <a:t>　充当可能基金は、減債基金等の積み増しにより増加している。</a:t>
          </a:r>
        </a:p>
        <a:p>
          <a:r>
            <a:rPr kumimoji="1" lang="ja-JP" altLang="en-US" sz="1200">
              <a:latin typeface="ＭＳ ゴシック" pitchFamily="49" charset="-128"/>
              <a:ea typeface="ＭＳ ゴシック" pitchFamily="49" charset="-128"/>
            </a:rPr>
            <a:t>　以上のことから、将来負担比率の分子は平成２７年度より減少した。今後も、起債の抑制や、基金の積み増し等を図り、将来負担の抑制に努める。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について、類似団体平均より高い水準にあり、施設・設備等の老朽化が進んでいると言え、今後「公共施設マネジメント」の基本方針に基づく施設の大規模修繕や建替え等の必要性が高まることが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51012</xdr:rowOff>
    </xdr:from>
    <xdr:to>
      <xdr:col>3</xdr:col>
      <xdr:colOff>1222375</xdr:colOff>
      <xdr:row>28</xdr:row>
      <xdr:rowOff>152612</xdr:rowOff>
    </xdr:to>
    <xdr:sp macro="" textlink="">
      <xdr:nvSpPr>
        <xdr:cNvPr id="77" name="円/楕円 76"/>
        <xdr:cNvSpPr/>
      </xdr:nvSpPr>
      <xdr:spPr>
        <a:xfrm>
          <a:off x="47117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73889</xdr:rowOff>
    </xdr:from>
    <xdr:ext cx="405111" cy="259045"/>
    <xdr:sp macro="" textlink="">
      <xdr:nvSpPr>
        <xdr:cNvPr id="78" name="有形固定資産減価償却率該当値テキスト"/>
        <xdr:cNvSpPr txBox="1"/>
      </xdr:nvSpPr>
      <xdr:spPr>
        <a:xfrm>
          <a:off x="4813300" y="548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79"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74930</xdr:rowOff>
    </xdr:from>
    <xdr:to>
      <xdr:col>6</xdr:col>
      <xdr:colOff>561975</xdr:colOff>
      <xdr:row>38</xdr:row>
      <xdr:rowOff>5080</xdr:rowOff>
    </xdr:to>
    <xdr:sp macro="" textlink="">
      <xdr:nvSpPr>
        <xdr:cNvPr id="70" name="円/楕円 69"/>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97807</xdr:rowOff>
    </xdr:from>
    <xdr:ext cx="405111" cy="259045"/>
    <xdr:sp macro="" textlink="">
      <xdr:nvSpPr>
        <xdr:cNvPr id="71" name="【道路】&#10;有形固定資産減価償却率該当値テキスト"/>
        <xdr:cNvSpPr txBox="1"/>
      </xdr:nvSpPr>
      <xdr:spPr>
        <a:xfrm>
          <a:off x="47244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147337</xdr:rowOff>
    </xdr:from>
    <xdr:ext cx="405111" cy="259045"/>
    <xdr:sp macro="" textlink="">
      <xdr:nvSpPr>
        <xdr:cNvPr id="72"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132499</xdr:rowOff>
    </xdr:from>
    <xdr:to>
      <xdr:col>15</xdr:col>
      <xdr:colOff>231775</xdr:colOff>
      <xdr:row>38</xdr:row>
      <xdr:rowOff>62649</xdr:rowOff>
    </xdr:to>
    <xdr:sp macro="" textlink="">
      <xdr:nvSpPr>
        <xdr:cNvPr id="109" name="円/楕円 108"/>
        <xdr:cNvSpPr/>
      </xdr:nvSpPr>
      <xdr:spPr>
        <a:xfrm>
          <a:off x="10426700" y="64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155376</xdr:rowOff>
    </xdr:from>
    <xdr:ext cx="534377" cy="259045"/>
    <xdr:sp macro="" textlink="">
      <xdr:nvSpPr>
        <xdr:cNvPr id="110" name="【道路】&#10;一人当たり延長該当値テキスト"/>
        <xdr:cNvSpPr txBox="1"/>
      </xdr:nvSpPr>
      <xdr:spPr>
        <a:xfrm>
          <a:off x="10566400"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122555</xdr:rowOff>
    </xdr:from>
    <xdr:to>
      <xdr:col>6</xdr:col>
      <xdr:colOff>561975</xdr:colOff>
      <xdr:row>61</xdr:row>
      <xdr:rowOff>52705</xdr:rowOff>
    </xdr:to>
    <xdr:sp macro="" textlink="">
      <xdr:nvSpPr>
        <xdr:cNvPr id="149" name="円/楕円 148"/>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100982</xdr:rowOff>
    </xdr:from>
    <xdr:ext cx="405111" cy="259045"/>
    <xdr:sp macro="" textlink="">
      <xdr:nvSpPr>
        <xdr:cNvPr id="150" name="【橋りょう・トンネル】&#10;有形固定資産減価償却率該当値テキスト"/>
        <xdr:cNvSpPr txBox="1"/>
      </xdr:nvSpPr>
      <xdr:spPr>
        <a:xfrm>
          <a:off x="47244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86337</xdr:rowOff>
    </xdr:from>
    <xdr:to>
      <xdr:col>15</xdr:col>
      <xdr:colOff>231775</xdr:colOff>
      <xdr:row>59</xdr:row>
      <xdr:rowOff>16487</xdr:rowOff>
    </xdr:to>
    <xdr:sp macro="" textlink="">
      <xdr:nvSpPr>
        <xdr:cNvPr id="186" name="円/楕円 185"/>
        <xdr:cNvSpPr/>
      </xdr:nvSpPr>
      <xdr:spPr>
        <a:xfrm>
          <a:off x="10426700" y="100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109214</xdr:rowOff>
    </xdr:from>
    <xdr:ext cx="599010" cy="259045"/>
    <xdr:sp macro="" textlink="">
      <xdr:nvSpPr>
        <xdr:cNvPr id="187" name="【橋りょう・トンネル】&#10;一人当たり有形固定資産（償却資産）額該当値テキスト"/>
        <xdr:cNvSpPr txBox="1"/>
      </xdr:nvSpPr>
      <xdr:spPr>
        <a:xfrm>
          <a:off x="10566400" y="98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390,010</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17"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97789</xdr:rowOff>
    </xdr:from>
    <xdr:to>
      <xdr:col>6</xdr:col>
      <xdr:colOff>561975</xdr:colOff>
      <xdr:row>86</xdr:row>
      <xdr:rowOff>27939</xdr:rowOff>
    </xdr:to>
    <xdr:sp macro="" textlink="">
      <xdr:nvSpPr>
        <xdr:cNvPr id="225" name="円/楕円 224"/>
        <xdr:cNvSpPr/>
      </xdr:nvSpPr>
      <xdr:spPr>
        <a:xfrm>
          <a:off x="4584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12716</xdr:rowOff>
    </xdr:from>
    <xdr:ext cx="340478" cy="259045"/>
    <xdr:sp macro="" textlink="">
      <xdr:nvSpPr>
        <xdr:cNvPr id="226" name="【公営住宅】&#10;有形固定資産減価償却率該当値テキスト"/>
        <xdr:cNvSpPr txBox="1"/>
      </xdr:nvSpPr>
      <xdr:spPr>
        <a:xfrm>
          <a:off x="4724400" y="14585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65422</xdr:rowOff>
    </xdr:from>
    <xdr:ext cx="405111" cy="259045"/>
    <xdr:sp macro="" textlink="">
      <xdr:nvSpPr>
        <xdr:cNvPr id="227"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54"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6502</xdr:rowOff>
    </xdr:from>
    <xdr:to>
      <xdr:col>15</xdr:col>
      <xdr:colOff>231775</xdr:colOff>
      <xdr:row>84</xdr:row>
      <xdr:rowOff>108102</xdr:rowOff>
    </xdr:to>
    <xdr:sp macro="" textlink="">
      <xdr:nvSpPr>
        <xdr:cNvPr id="262" name="円/楕円 261"/>
        <xdr:cNvSpPr/>
      </xdr:nvSpPr>
      <xdr:spPr>
        <a:xfrm>
          <a:off x="10426700" y="14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156379</xdr:rowOff>
    </xdr:from>
    <xdr:ext cx="469744" cy="259045"/>
    <xdr:sp macro="" textlink="">
      <xdr:nvSpPr>
        <xdr:cNvPr id="263" name="【公営住宅】&#10;一人当たり面積該当値テキスト"/>
        <xdr:cNvSpPr txBox="1"/>
      </xdr:nvSpPr>
      <xdr:spPr>
        <a:xfrm>
          <a:off x="10566400" y="143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139716</xdr:rowOff>
    </xdr:from>
    <xdr:ext cx="469744" cy="259045"/>
    <xdr:sp macro="" textlink="">
      <xdr:nvSpPr>
        <xdr:cNvPr id="264"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59690</xdr:rowOff>
    </xdr:from>
    <xdr:to>
      <xdr:col>23</xdr:col>
      <xdr:colOff>568325</xdr:colOff>
      <xdr:row>34</xdr:row>
      <xdr:rowOff>161290</xdr:rowOff>
    </xdr:to>
    <xdr:sp macro="" textlink="">
      <xdr:nvSpPr>
        <xdr:cNvPr id="316" name="円/楕円 315"/>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82567</xdr:rowOff>
    </xdr:from>
    <xdr:ext cx="405111" cy="259045"/>
    <xdr:sp macro="" textlink="">
      <xdr:nvSpPr>
        <xdr:cNvPr id="317" name="【認定こども園・幼稚園・保育所】&#10;有形固定資産減価償却率該当値テキスト"/>
        <xdr:cNvSpPr txBox="1"/>
      </xdr:nvSpPr>
      <xdr:spPr>
        <a:xfrm>
          <a:off x="164084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31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158750</xdr:rowOff>
    </xdr:from>
    <xdr:to>
      <xdr:col>32</xdr:col>
      <xdr:colOff>238125</xdr:colOff>
      <xdr:row>38</xdr:row>
      <xdr:rowOff>88900</xdr:rowOff>
    </xdr:to>
    <xdr:sp macro="" textlink="">
      <xdr:nvSpPr>
        <xdr:cNvPr id="355" name="円/楕円 354"/>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10177</xdr:rowOff>
    </xdr:from>
    <xdr:ext cx="469744" cy="259045"/>
    <xdr:sp macro="" textlink="">
      <xdr:nvSpPr>
        <xdr:cNvPr id="356" name="【認定こども園・幼稚園・保育所】&#10;一人当たり面積該当値テキスト"/>
        <xdr:cNvSpPr txBox="1"/>
      </xdr:nvSpPr>
      <xdr:spPr>
        <a:xfrm>
          <a:off x="222504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387"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101600</xdr:rowOff>
    </xdr:from>
    <xdr:to>
      <xdr:col>23</xdr:col>
      <xdr:colOff>568325</xdr:colOff>
      <xdr:row>60</xdr:row>
      <xdr:rowOff>31750</xdr:rowOff>
    </xdr:to>
    <xdr:sp macro="" textlink="">
      <xdr:nvSpPr>
        <xdr:cNvPr id="395" name="円/楕円 394"/>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80027</xdr:rowOff>
    </xdr:from>
    <xdr:ext cx="405111" cy="259045"/>
    <xdr:sp macro="" textlink="">
      <xdr:nvSpPr>
        <xdr:cNvPr id="396" name="【学校施設】&#10;有形固定資産減価償却率該当値テキスト"/>
        <xdr:cNvSpPr txBox="1"/>
      </xdr:nvSpPr>
      <xdr:spPr>
        <a:xfrm>
          <a:off x="164084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97"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27"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151130</xdr:rowOff>
    </xdr:from>
    <xdr:to>
      <xdr:col>32</xdr:col>
      <xdr:colOff>238125</xdr:colOff>
      <xdr:row>60</xdr:row>
      <xdr:rowOff>81280</xdr:rowOff>
    </xdr:to>
    <xdr:sp macro="" textlink="">
      <xdr:nvSpPr>
        <xdr:cNvPr id="435" name="円/楕円 434"/>
        <xdr:cNvSpPr/>
      </xdr:nvSpPr>
      <xdr:spPr>
        <a:xfrm>
          <a:off x="22110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129557</xdr:rowOff>
    </xdr:from>
    <xdr:ext cx="469744" cy="259045"/>
    <xdr:sp macro="" textlink="">
      <xdr:nvSpPr>
        <xdr:cNvPr id="436" name="【学校施設】&#10;一人当たり面積該当値テキスト"/>
        <xdr:cNvSpPr txBox="1"/>
      </xdr:nvSpPr>
      <xdr:spPr>
        <a:xfrm>
          <a:off x="22250400"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3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13970</xdr:rowOff>
    </xdr:from>
    <xdr:to>
      <xdr:col>23</xdr:col>
      <xdr:colOff>568325</xdr:colOff>
      <xdr:row>80</xdr:row>
      <xdr:rowOff>115570</xdr:rowOff>
    </xdr:to>
    <xdr:sp macro="" textlink="">
      <xdr:nvSpPr>
        <xdr:cNvPr id="475" name="円/楕円 474"/>
        <xdr:cNvSpPr/>
      </xdr:nvSpPr>
      <xdr:spPr>
        <a:xfrm>
          <a:off x="16268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36847</xdr:rowOff>
    </xdr:from>
    <xdr:ext cx="405111" cy="259045"/>
    <xdr:sp macro="" textlink="">
      <xdr:nvSpPr>
        <xdr:cNvPr id="476" name="【児童館】&#10;有形固定資産減価償却率該当値テキスト"/>
        <xdr:cNvSpPr txBox="1"/>
      </xdr:nvSpPr>
      <xdr:spPr>
        <a:xfrm>
          <a:off x="164084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77"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67311</xdr:rowOff>
    </xdr:from>
    <xdr:to>
      <xdr:col>32</xdr:col>
      <xdr:colOff>238125</xdr:colOff>
      <xdr:row>79</xdr:row>
      <xdr:rowOff>168911</xdr:rowOff>
    </xdr:to>
    <xdr:sp macro="" textlink="">
      <xdr:nvSpPr>
        <xdr:cNvPr id="512" name="円/楕円 511"/>
        <xdr:cNvSpPr/>
      </xdr:nvSpPr>
      <xdr:spPr>
        <a:xfrm>
          <a:off x="22110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90188</xdr:rowOff>
    </xdr:from>
    <xdr:ext cx="469744" cy="259045"/>
    <xdr:sp macro="" textlink="">
      <xdr:nvSpPr>
        <xdr:cNvPr id="513" name="【児童館】&#10;一人当たり面積該当値テキスト"/>
        <xdr:cNvSpPr txBox="1"/>
      </xdr:nvSpPr>
      <xdr:spPr>
        <a:xfrm>
          <a:off x="22250400"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514"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86361</xdr:rowOff>
    </xdr:from>
    <xdr:to>
      <xdr:col>23</xdr:col>
      <xdr:colOff>568325</xdr:colOff>
      <xdr:row>105</xdr:row>
      <xdr:rowOff>16511</xdr:rowOff>
    </xdr:to>
    <xdr:sp macro="" textlink="">
      <xdr:nvSpPr>
        <xdr:cNvPr id="552" name="円/楕円 551"/>
        <xdr:cNvSpPr/>
      </xdr:nvSpPr>
      <xdr:spPr>
        <a:xfrm>
          <a:off x="16268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109238</xdr:rowOff>
    </xdr:from>
    <xdr:ext cx="405111" cy="259045"/>
    <xdr:sp macro="" textlink="">
      <xdr:nvSpPr>
        <xdr:cNvPr id="553" name="【公民館】&#10;有形固定資産減価償却率該当値テキスト"/>
        <xdr:cNvSpPr txBox="1"/>
      </xdr:nvSpPr>
      <xdr:spPr>
        <a:xfrm>
          <a:off x="16408400"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554"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1" name="円/楕円 590"/>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71138</xdr:rowOff>
    </xdr:from>
    <xdr:ext cx="469744" cy="259045"/>
    <xdr:sp macro="" textlink="">
      <xdr:nvSpPr>
        <xdr:cNvPr id="592" name="【公民館】&#10;一人当たり面積該当値テキスト"/>
        <xdr:cNvSpPr txBox="1"/>
      </xdr:nvSpPr>
      <xdr:spPr>
        <a:xfrm>
          <a:off x="222504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9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類似団体と比べて特に有形固定資産減価償却率が高くなっている施設は、認定こども園・幼稚園・保育所、児童館であり、特に低くなっている施設は、公営住宅である。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認定こども園・幼稚園・保育所については、「公共施設マネジメント」の基本方針に基づき、安全・安心に施設を利用できるよう平成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年に山中中央保育園耐震補強工事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を行い、施設の適切な保全を進める。公営住宅については、動橋住宅建替事業（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I</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期工事）を行ったこと等により有形固定資産減価償却率が低くなっている。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79284</xdr:rowOff>
    </xdr:from>
    <xdr:to>
      <xdr:col>6</xdr:col>
      <xdr:colOff>561975</xdr:colOff>
      <xdr:row>38</xdr:row>
      <xdr:rowOff>9434</xdr:rowOff>
    </xdr:to>
    <xdr:sp macro="" textlink="">
      <xdr:nvSpPr>
        <xdr:cNvPr id="71" name="円/楕円 70"/>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102161</xdr:rowOff>
    </xdr:from>
    <xdr:ext cx="405111" cy="259045"/>
    <xdr:sp macro="" textlink="">
      <xdr:nvSpPr>
        <xdr:cNvPr id="72" name="【図書館】&#10;有形固定資産減価償却率該当値テキスト"/>
        <xdr:cNvSpPr txBox="1"/>
      </xdr:nvSpPr>
      <xdr:spPr>
        <a:xfrm>
          <a:off x="47244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37391</xdr:rowOff>
    </xdr:from>
    <xdr:ext cx="405111" cy="259045"/>
    <xdr:sp macro="" textlink="">
      <xdr:nvSpPr>
        <xdr:cNvPr id="73"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10" name="円/楕円 109"/>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54627</xdr:rowOff>
    </xdr:from>
    <xdr:ext cx="469744" cy="259045"/>
    <xdr:sp macro="" textlink="">
      <xdr:nvSpPr>
        <xdr:cNvPr id="111" name="【図書館】&#10;一人当たり面積該当値テキスト"/>
        <xdr:cNvSpPr txBox="1"/>
      </xdr:nvSpPr>
      <xdr:spPr>
        <a:xfrm>
          <a:off x="105664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118364</xdr:rowOff>
    </xdr:from>
    <xdr:to>
      <xdr:col>6</xdr:col>
      <xdr:colOff>561975</xdr:colOff>
      <xdr:row>60</xdr:row>
      <xdr:rowOff>48514</xdr:rowOff>
    </xdr:to>
    <xdr:sp macro="" textlink="">
      <xdr:nvSpPr>
        <xdr:cNvPr id="148" name="円/楕円 147"/>
        <xdr:cNvSpPr/>
      </xdr:nvSpPr>
      <xdr:spPr>
        <a:xfrm>
          <a:off x="4584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141241</xdr:rowOff>
    </xdr:from>
    <xdr:ext cx="405111" cy="259045"/>
    <xdr:sp macro="" textlink="">
      <xdr:nvSpPr>
        <xdr:cNvPr id="149" name="【体育館・プール】&#10;有形固定資産減価償却率該当値テキスト"/>
        <xdr:cNvSpPr txBox="1"/>
      </xdr:nvSpPr>
      <xdr:spPr>
        <a:xfrm>
          <a:off x="4724400" y="1008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154195</xdr:rowOff>
    </xdr:from>
    <xdr:ext cx="405111" cy="259045"/>
    <xdr:sp macro="" textlink="">
      <xdr:nvSpPr>
        <xdr:cNvPr id="150"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116840</xdr:rowOff>
    </xdr:from>
    <xdr:to>
      <xdr:col>15</xdr:col>
      <xdr:colOff>231775</xdr:colOff>
      <xdr:row>62</xdr:row>
      <xdr:rowOff>46990</xdr:rowOff>
    </xdr:to>
    <xdr:sp macro="" textlink="">
      <xdr:nvSpPr>
        <xdr:cNvPr id="187" name="円/楕円 186"/>
        <xdr:cNvSpPr/>
      </xdr:nvSpPr>
      <xdr:spPr>
        <a:xfrm>
          <a:off x="10426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139717</xdr:rowOff>
    </xdr:from>
    <xdr:ext cx="469744" cy="259045"/>
    <xdr:sp macro="" textlink="">
      <xdr:nvSpPr>
        <xdr:cNvPr id="188" name="【体育館・プール】&#10;一人当たり面積該当値テキスト"/>
        <xdr:cNvSpPr txBox="1"/>
      </xdr:nvSpPr>
      <xdr:spPr>
        <a:xfrm>
          <a:off x="105664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137812</xdr:rowOff>
    </xdr:from>
    <xdr:ext cx="469744" cy="259045"/>
    <xdr:sp macro="" textlink="">
      <xdr:nvSpPr>
        <xdr:cNvPr id="189"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147320</xdr:rowOff>
    </xdr:from>
    <xdr:to>
      <xdr:col>6</xdr:col>
      <xdr:colOff>561975</xdr:colOff>
      <xdr:row>81</xdr:row>
      <xdr:rowOff>77470</xdr:rowOff>
    </xdr:to>
    <xdr:sp macro="" textlink="">
      <xdr:nvSpPr>
        <xdr:cNvPr id="227" name="円/楕円 226"/>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170197</xdr:rowOff>
    </xdr:from>
    <xdr:ext cx="405111" cy="259045"/>
    <xdr:sp macro="" textlink="">
      <xdr:nvSpPr>
        <xdr:cNvPr id="228" name="【福祉施設】&#10;有形固定資産減価償却率該当値テキスト"/>
        <xdr:cNvSpPr txBox="1"/>
      </xdr:nvSpPr>
      <xdr:spPr>
        <a:xfrm>
          <a:off x="47244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116857</xdr:rowOff>
    </xdr:from>
    <xdr:ext cx="405111" cy="259045"/>
    <xdr:sp macro="" textlink="">
      <xdr:nvSpPr>
        <xdr:cNvPr id="229"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60"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88537</xdr:rowOff>
    </xdr:from>
    <xdr:to>
      <xdr:col>15</xdr:col>
      <xdr:colOff>231775</xdr:colOff>
      <xdr:row>87</xdr:row>
      <xdr:rowOff>18687</xdr:rowOff>
    </xdr:to>
    <xdr:sp macro="" textlink="">
      <xdr:nvSpPr>
        <xdr:cNvPr id="268" name="円/楕円 267"/>
        <xdr:cNvSpPr/>
      </xdr:nvSpPr>
      <xdr:spPr>
        <a:xfrm>
          <a:off x="10426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3464</xdr:rowOff>
    </xdr:from>
    <xdr:ext cx="469744" cy="259045"/>
    <xdr:sp macro="" textlink="">
      <xdr:nvSpPr>
        <xdr:cNvPr id="269" name="【福祉施設】&#10;一人当たり面積該当値テキスト"/>
        <xdr:cNvSpPr txBox="1"/>
      </xdr:nvSpPr>
      <xdr:spPr>
        <a:xfrm>
          <a:off x="10566400" y="147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146248</xdr:rowOff>
    </xdr:from>
    <xdr:ext cx="469744" cy="259045"/>
    <xdr:sp macro="" textlink="">
      <xdr:nvSpPr>
        <xdr:cNvPr id="270"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42545</xdr:rowOff>
    </xdr:from>
    <xdr:to>
      <xdr:col>6</xdr:col>
      <xdr:colOff>561975</xdr:colOff>
      <xdr:row>103</xdr:row>
      <xdr:rowOff>144145</xdr:rowOff>
    </xdr:to>
    <xdr:sp macro="" textlink="">
      <xdr:nvSpPr>
        <xdr:cNvPr id="308" name="円/楕円 307"/>
        <xdr:cNvSpPr/>
      </xdr:nvSpPr>
      <xdr:spPr>
        <a:xfrm>
          <a:off x="4584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65422</xdr:rowOff>
    </xdr:from>
    <xdr:ext cx="405111" cy="259045"/>
    <xdr:sp macro="" textlink="">
      <xdr:nvSpPr>
        <xdr:cNvPr id="309" name="【市民会館】&#10;有形固定資産減価償却率該当値テキスト"/>
        <xdr:cNvSpPr txBox="1"/>
      </xdr:nvSpPr>
      <xdr:spPr>
        <a:xfrm>
          <a:off x="47244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31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37"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41402</xdr:rowOff>
    </xdr:from>
    <xdr:to>
      <xdr:col>15</xdr:col>
      <xdr:colOff>231775</xdr:colOff>
      <xdr:row>107</xdr:row>
      <xdr:rowOff>143002</xdr:rowOff>
    </xdr:to>
    <xdr:sp macro="" textlink="">
      <xdr:nvSpPr>
        <xdr:cNvPr id="345" name="円/楕円 344"/>
        <xdr:cNvSpPr/>
      </xdr:nvSpPr>
      <xdr:spPr>
        <a:xfrm>
          <a:off x="10426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127779</xdr:rowOff>
    </xdr:from>
    <xdr:ext cx="469744" cy="259045"/>
    <xdr:sp macro="" textlink="">
      <xdr:nvSpPr>
        <xdr:cNvPr id="346" name="【市民会館】&#10;一人当たり面積該当値テキスト"/>
        <xdr:cNvSpPr txBox="1"/>
      </xdr:nvSpPr>
      <xdr:spPr>
        <a:xfrm>
          <a:off x="105664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40657</xdr:rowOff>
    </xdr:from>
    <xdr:ext cx="469744" cy="259045"/>
    <xdr:sp macro="" textlink="">
      <xdr:nvSpPr>
        <xdr:cNvPr id="347"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377"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38735</xdr:rowOff>
    </xdr:from>
    <xdr:to>
      <xdr:col>23</xdr:col>
      <xdr:colOff>568325</xdr:colOff>
      <xdr:row>38</xdr:row>
      <xdr:rowOff>140335</xdr:rowOff>
    </xdr:to>
    <xdr:sp macro="" textlink="">
      <xdr:nvSpPr>
        <xdr:cNvPr id="385" name="円/楕円 384"/>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17162</xdr:rowOff>
    </xdr:from>
    <xdr:ext cx="405111" cy="259045"/>
    <xdr:sp macro="" textlink="">
      <xdr:nvSpPr>
        <xdr:cNvPr id="386" name="【一般廃棄物処理施設】&#10;有形固定資産減価償却率該当値テキスト"/>
        <xdr:cNvSpPr txBox="1"/>
      </xdr:nvSpPr>
      <xdr:spPr>
        <a:xfrm>
          <a:off x="164084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387"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25400</xdr:rowOff>
    </xdr:from>
    <xdr:to>
      <xdr:col>32</xdr:col>
      <xdr:colOff>238125</xdr:colOff>
      <xdr:row>33</xdr:row>
      <xdr:rowOff>127000</xdr:rowOff>
    </xdr:to>
    <xdr:sp macro="" textlink="">
      <xdr:nvSpPr>
        <xdr:cNvPr id="420" name="円/楕円 419"/>
        <xdr:cNvSpPr/>
      </xdr:nvSpPr>
      <xdr:spPr>
        <a:xfrm>
          <a:off x="22110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149877</xdr:rowOff>
    </xdr:from>
    <xdr:ext cx="599010" cy="259045"/>
    <xdr:sp macro="" textlink="">
      <xdr:nvSpPr>
        <xdr:cNvPr id="421" name="【一般廃棄物処理施設】&#10;一人当たり有形固定資産（償却資産）額該当値テキスト"/>
        <xdr:cNvSpPr txBox="1"/>
      </xdr:nvSpPr>
      <xdr:spPr>
        <a:xfrm>
          <a:off x="22250400" y="56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230,000</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22"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168003</xdr:rowOff>
    </xdr:from>
    <xdr:to>
      <xdr:col>23</xdr:col>
      <xdr:colOff>568325</xdr:colOff>
      <xdr:row>58</xdr:row>
      <xdr:rowOff>98153</xdr:rowOff>
    </xdr:to>
    <xdr:sp macro="" textlink="">
      <xdr:nvSpPr>
        <xdr:cNvPr id="461" name="円/楕円 460"/>
        <xdr:cNvSpPr/>
      </xdr:nvSpPr>
      <xdr:spPr>
        <a:xfrm>
          <a:off x="16268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19430</xdr:rowOff>
    </xdr:from>
    <xdr:ext cx="405111" cy="259045"/>
    <xdr:sp macro="" textlink="">
      <xdr:nvSpPr>
        <xdr:cNvPr id="462" name="【保健センター・保健所】&#10;有形固定資産減価償却率該当値テキスト"/>
        <xdr:cNvSpPr txBox="1"/>
      </xdr:nvSpPr>
      <xdr:spPr>
        <a:xfrm>
          <a:off x="164084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99984</xdr:rowOff>
    </xdr:from>
    <xdr:ext cx="405111" cy="259045"/>
    <xdr:sp macro="" textlink="">
      <xdr:nvSpPr>
        <xdr:cNvPr id="463"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92"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44450</xdr:rowOff>
    </xdr:from>
    <xdr:to>
      <xdr:col>32</xdr:col>
      <xdr:colOff>238125</xdr:colOff>
      <xdr:row>63</xdr:row>
      <xdr:rowOff>146050</xdr:rowOff>
    </xdr:to>
    <xdr:sp macro="" textlink="">
      <xdr:nvSpPr>
        <xdr:cNvPr id="500" name="円/楕円 499"/>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130827</xdr:rowOff>
    </xdr:from>
    <xdr:ext cx="469744" cy="259045"/>
    <xdr:sp macro="" textlink="">
      <xdr:nvSpPr>
        <xdr:cNvPr id="501" name="【保健センター・保健所】&#10;一人当たり面積該当値テキスト"/>
        <xdr:cNvSpPr txBox="1"/>
      </xdr:nvSpPr>
      <xdr:spPr>
        <a:xfrm>
          <a:off x="222504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50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35306</xdr:rowOff>
    </xdr:from>
    <xdr:to>
      <xdr:col>23</xdr:col>
      <xdr:colOff>568325</xdr:colOff>
      <xdr:row>80</xdr:row>
      <xdr:rowOff>136906</xdr:rowOff>
    </xdr:to>
    <xdr:sp macro="" textlink="">
      <xdr:nvSpPr>
        <xdr:cNvPr id="538" name="円/楕円 537"/>
        <xdr:cNvSpPr/>
      </xdr:nvSpPr>
      <xdr:spPr>
        <a:xfrm>
          <a:off x="162687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58183</xdr:rowOff>
    </xdr:from>
    <xdr:ext cx="405111" cy="259045"/>
    <xdr:sp macro="" textlink="">
      <xdr:nvSpPr>
        <xdr:cNvPr id="539" name="【消防施設】&#10;有形固定資産減価償却率該当値テキスト"/>
        <xdr:cNvSpPr txBox="1"/>
      </xdr:nvSpPr>
      <xdr:spPr>
        <a:xfrm>
          <a:off x="16408400" y="1360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540"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79829</xdr:rowOff>
    </xdr:from>
    <xdr:to>
      <xdr:col>32</xdr:col>
      <xdr:colOff>238125</xdr:colOff>
      <xdr:row>81</xdr:row>
      <xdr:rowOff>9979</xdr:rowOff>
    </xdr:to>
    <xdr:sp macro="" textlink="">
      <xdr:nvSpPr>
        <xdr:cNvPr id="579" name="円/楕円 578"/>
        <xdr:cNvSpPr/>
      </xdr:nvSpPr>
      <xdr:spPr>
        <a:xfrm>
          <a:off x="221107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102706</xdr:rowOff>
    </xdr:from>
    <xdr:ext cx="469744" cy="259045"/>
    <xdr:sp macro="" textlink="">
      <xdr:nvSpPr>
        <xdr:cNvPr id="580" name="【消防施設】&#10;一人当たり面積該当値テキスト"/>
        <xdr:cNvSpPr txBox="1"/>
      </xdr:nvSpPr>
      <xdr:spPr>
        <a:xfrm>
          <a:off x="22250400"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581"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82550</xdr:rowOff>
    </xdr:from>
    <xdr:to>
      <xdr:col>23</xdr:col>
      <xdr:colOff>568325</xdr:colOff>
      <xdr:row>104</xdr:row>
      <xdr:rowOff>12700</xdr:rowOff>
    </xdr:to>
    <xdr:sp macro="" textlink="">
      <xdr:nvSpPr>
        <xdr:cNvPr id="619" name="円/楕円 618"/>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105427</xdr:rowOff>
    </xdr:from>
    <xdr:ext cx="405111" cy="259045"/>
    <xdr:sp macro="" textlink="">
      <xdr:nvSpPr>
        <xdr:cNvPr id="620" name="【庁舎】&#10;有形固定資産減価償却率該当値テキスト"/>
        <xdr:cNvSpPr txBox="1"/>
      </xdr:nvSpPr>
      <xdr:spPr>
        <a:xfrm>
          <a:off x="164084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19702</xdr:rowOff>
    </xdr:from>
    <xdr:ext cx="405111" cy="259045"/>
    <xdr:sp macro="" textlink="">
      <xdr:nvSpPr>
        <xdr:cNvPr id="621"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53"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102144</xdr:rowOff>
    </xdr:from>
    <xdr:to>
      <xdr:col>32</xdr:col>
      <xdr:colOff>238125</xdr:colOff>
      <xdr:row>108</xdr:row>
      <xdr:rowOff>32294</xdr:rowOff>
    </xdr:to>
    <xdr:sp macro="" textlink="">
      <xdr:nvSpPr>
        <xdr:cNvPr id="661" name="円/楕円 660"/>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80571</xdr:rowOff>
    </xdr:from>
    <xdr:ext cx="469744" cy="259045"/>
    <xdr:sp macro="" textlink="">
      <xdr:nvSpPr>
        <xdr:cNvPr id="662" name="【庁舎】&#10;一人当たり面積該当値テキスト"/>
        <xdr:cNvSpPr txBox="1"/>
      </xdr:nvSpPr>
      <xdr:spPr>
        <a:xfrm>
          <a:off x="222504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663"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一般廃棄物処理施設以外のほとんどの類型において、有形固定資産減価償却率は類似団体平均を上回っている状況である。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今後、消防施設について、片山津分署は平成２９年から３０年にかけて耐震改修を行い、施設の適切な保全を進め、また、その他</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の施設についても、「公共施設マネジメント」の基本方針に基づく施設の大規模修繕や建替え等の必要性が高まることが考えられる。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年度財政力指数は、</a:t>
          </a:r>
          <a:r>
            <a:rPr kumimoji="1" lang="en-US" altLang="ja-JP" sz="1100">
              <a:latin typeface="ＭＳ Ｐゴシック"/>
            </a:rPr>
            <a:t>0.57</a:t>
          </a:r>
          <a:r>
            <a:rPr kumimoji="1" lang="ja-JP" altLang="en-US" sz="1100">
              <a:latin typeface="ＭＳ Ｐゴシック"/>
            </a:rPr>
            <a:t>（</a:t>
          </a:r>
          <a:r>
            <a:rPr kumimoji="1" lang="en-US" altLang="ja-JP" sz="1100">
              <a:latin typeface="ＭＳ Ｐゴシック"/>
            </a:rPr>
            <a:t>3</a:t>
          </a:r>
          <a:r>
            <a:rPr kumimoji="1" lang="ja-JP" altLang="en-US" sz="1100">
              <a:latin typeface="ＭＳ Ｐゴシック"/>
            </a:rPr>
            <a:t>ヶ年平均指数）と前年度と同じ数値となった。しかしながら、単年度指数は、ゴルフ場利用税交付金の減収等の理由により基準財政収入額が減少し、前年度から若干減少している（</a:t>
          </a:r>
          <a:r>
            <a:rPr kumimoji="1" lang="en-US" altLang="ja-JP" sz="1100">
              <a:latin typeface="ＭＳ Ｐゴシック"/>
            </a:rPr>
            <a:t>0.574</a:t>
          </a:r>
          <a:r>
            <a:rPr kumimoji="1" lang="ja-JP" altLang="en-US" sz="1100">
              <a:latin typeface="ＭＳ Ｐゴシック"/>
            </a:rPr>
            <a:t>→</a:t>
          </a:r>
          <a:r>
            <a:rPr kumimoji="1" lang="en-US" altLang="ja-JP" sz="1100">
              <a:latin typeface="ＭＳ Ｐゴシック"/>
            </a:rPr>
            <a:t>0.566</a:t>
          </a:r>
          <a:r>
            <a:rPr kumimoji="1" lang="ja-JP" altLang="en-US" sz="1100">
              <a:latin typeface="ＭＳ Ｐゴシック"/>
            </a:rPr>
            <a:t>）。</a:t>
          </a:r>
          <a:endParaRPr kumimoji="1" lang="en-US" altLang="ja-JP" sz="1100">
            <a:latin typeface="ＭＳ Ｐゴシック"/>
          </a:endParaRPr>
        </a:p>
        <a:p>
          <a:r>
            <a:rPr kumimoji="1" lang="ja-JP" altLang="en-US" sz="1100">
              <a:latin typeface="ＭＳ Ｐゴシック"/>
            </a:rPr>
            <a:t>　近年の人口減少（</a:t>
          </a:r>
          <a:r>
            <a:rPr kumimoji="1" lang="en-US" altLang="ja-JP" sz="1100">
              <a:latin typeface="ＭＳ Ｐゴシック"/>
            </a:rPr>
            <a:t>H28.1.1</a:t>
          </a:r>
          <a:r>
            <a:rPr kumimoji="1" lang="ja-JP" altLang="en-US" sz="1100">
              <a:latin typeface="ＭＳ Ｐゴシック"/>
            </a:rPr>
            <a:t>現在人口→</a:t>
          </a:r>
          <a:r>
            <a:rPr kumimoji="1" lang="en-US" altLang="ja-JP" sz="1100">
              <a:latin typeface="ＭＳ Ｐゴシック"/>
            </a:rPr>
            <a:t>H29.1.1</a:t>
          </a:r>
          <a:r>
            <a:rPr kumimoji="1" lang="ja-JP" altLang="en-US" sz="1100">
              <a:latin typeface="ＭＳ Ｐゴシック"/>
            </a:rPr>
            <a:t>現在人口</a:t>
          </a:r>
          <a:r>
            <a:rPr kumimoji="1" lang="ja-JP" altLang="en-US" sz="1100" baseline="0">
              <a:latin typeface="ＭＳ Ｐゴシック"/>
            </a:rPr>
            <a:t> △</a:t>
          </a:r>
          <a:r>
            <a:rPr kumimoji="1" lang="en-US" altLang="ja-JP" sz="1100" baseline="0">
              <a:latin typeface="ＭＳ Ｐゴシック"/>
            </a:rPr>
            <a:t>687</a:t>
          </a:r>
          <a:r>
            <a:rPr kumimoji="1" lang="ja-JP" altLang="en-US" sz="1100" baseline="0">
              <a:latin typeface="ＭＳ Ｐゴシック"/>
            </a:rPr>
            <a:t>人</a:t>
          </a:r>
          <a:r>
            <a:rPr kumimoji="1" lang="ja-JP" altLang="en-US" sz="1100">
              <a:latin typeface="ＭＳ Ｐゴシック"/>
            </a:rPr>
            <a:t>）などにより、財政力指数は減少傾向にあるため、加賀躍進プロジェクトの将来都市像である「住んでいたい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る。また、公共施設の適正な維持管理など将来を見据えた効率的な行財政で支えるまちづくりを展開し、歳出の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9" name="直線コネクタ 78"/>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すると、地方消費税交付金、株式等譲渡所得割交付金などの減少により経常一般財源収入は減少したが、それ以上に経常経費充当一般財源が減少（職員退職手当費の減少、一般廃棄物処理事業債の償還元金の減少などにより）したため、比率は</a:t>
          </a:r>
          <a:r>
            <a:rPr kumimoji="1" lang="en-US" altLang="ja-JP" sz="1200">
              <a:latin typeface="ＭＳ Ｐゴシック"/>
            </a:rPr>
            <a:t>0.3</a:t>
          </a:r>
          <a:r>
            <a:rPr kumimoji="1" lang="ja-JP" altLang="en-US" sz="1200">
              <a:latin typeface="ＭＳ Ｐゴシック"/>
            </a:rPr>
            <a:t>ポイント改善した。</a:t>
          </a:r>
        </a:p>
        <a:p>
          <a:r>
            <a:rPr kumimoji="1" lang="ja-JP" altLang="en-US" sz="1200">
              <a:latin typeface="ＭＳ Ｐゴシック"/>
            </a:rPr>
            <a:t>　</a:t>
          </a:r>
          <a:r>
            <a:rPr kumimoji="1" lang="en-US" altLang="ja-JP" sz="1200">
              <a:latin typeface="ＭＳ Ｐゴシック"/>
            </a:rPr>
            <a:t>H26</a:t>
          </a:r>
          <a:r>
            <a:rPr kumimoji="1" lang="ja-JP" altLang="en-US" sz="1200">
              <a:latin typeface="ＭＳ Ｐゴシック"/>
            </a:rPr>
            <a:t>年度以降、</a:t>
          </a:r>
          <a:r>
            <a:rPr kumimoji="1" lang="en-US" altLang="ja-JP" sz="1200">
              <a:latin typeface="ＭＳ Ｐゴシック"/>
            </a:rPr>
            <a:t>3</a:t>
          </a:r>
          <a:r>
            <a:rPr kumimoji="1" lang="ja-JP" altLang="en-US" sz="1200">
              <a:latin typeface="ＭＳ Ｐゴシック"/>
            </a:rPr>
            <a:t>年続けて比率は改善しており、今後、公共施設マネジメント基本方針による施設の再配置や、歳出のさらなる精査によるムダの排除などにより、経常経費の抑制に努める。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63</xdr:row>
      <xdr:rowOff>33867</xdr:rowOff>
    </xdr:to>
    <xdr:cxnSp macro="">
      <xdr:nvCxnSpPr>
        <xdr:cNvPr id="133" name="直線コネクタ 132"/>
        <xdr:cNvCxnSpPr/>
      </xdr:nvCxnSpPr>
      <xdr:spPr>
        <a:xfrm flipV="1">
          <a:off x="4114800" y="108231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62019</xdr:rowOff>
    </xdr:to>
    <xdr:cxnSp macro="">
      <xdr:nvCxnSpPr>
        <xdr:cNvPr id="136" name="直線コネクタ 135"/>
        <xdr:cNvCxnSpPr/>
      </xdr:nvCxnSpPr>
      <xdr:spPr>
        <a:xfrm flipV="1">
          <a:off x="3225800" y="1083521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62019</xdr:rowOff>
    </xdr:from>
    <xdr:to>
      <xdr:col>4</xdr:col>
      <xdr:colOff>482600</xdr:colOff>
      <xdr:row>63</xdr:row>
      <xdr:rowOff>74083</xdr:rowOff>
    </xdr:to>
    <xdr:cxnSp macro="">
      <xdr:nvCxnSpPr>
        <xdr:cNvPr id="139" name="直線コネクタ 138"/>
        <xdr:cNvCxnSpPr/>
      </xdr:nvCxnSpPr>
      <xdr:spPr>
        <a:xfrm flipV="1">
          <a:off x="2336800" y="1086336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74083</xdr:rowOff>
    </xdr:to>
    <xdr:cxnSp macro="">
      <xdr:nvCxnSpPr>
        <xdr:cNvPr id="142" name="直線コネクタ 141"/>
        <xdr:cNvCxnSpPr/>
      </xdr:nvCxnSpPr>
      <xdr:spPr>
        <a:xfrm>
          <a:off x="1447800" y="1085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44" name="テキスト ボックス 143"/>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142452</xdr:rowOff>
    </xdr:from>
    <xdr:to>
      <xdr:col>7</xdr:col>
      <xdr:colOff>203200</xdr:colOff>
      <xdr:row>63</xdr:row>
      <xdr:rowOff>72602</xdr:rowOff>
    </xdr:to>
    <xdr:sp macro="" textlink="">
      <xdr:nvSpPr>
        <xdr:cNvPr id="152" name="円/楕円 151"/>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158979</xdr:rowOff>
    </xdr:from>
    <xdr:ext cx="762000" cy="259045"/>
    <xdr:sp macro="" textlink="">
      <xdr:nvSpPr>
        <xdr:cNvPr id="153" name="財政構造の弾力性該当値テキスト"/>
        <xdr:cNvSpPr txBox="1"/>
      </xdr:nvSpPr>
      <xdr:spPr>
        <a:xfrm>
          <a:off x="50419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4" name="円/楕円 153"/>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55" name="テキスト ボックス 154"/>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11219</xdr:rowOff>
    </xdr:from>
    <xdr:to>
      <xdr:col>4</xdr:col>
      <xdr:colOff>533400</xdr:colOff>
      <xdr:row>63</xdr:row>
      <xdr:rowOff>112819</xdr:rowOff>
    </xdr:to>
    <xdr:sp macro="" textlink="">
      <xdr:nvSpPr>
        <xdr:cNvPr id="156" name="円/楕円 155"/>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97596</xdr:rowOff>
    </xdr:from>
    <xdr:ext cx="762000" cy="259045"/>
    <xdr:sp macro="" textlink="">
      <xdr:nvSpPr>
        <xdr:cNvPr id="157" name="テキスト ボックス 156"/>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8" name="円/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60" name="円/楕円 159"/>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61" name="テキスト ボックス 160"/>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数の減少及び育児休業者の増加及び除排雪委託費の減少により、人件費・維持補修費の合計は前年度と比較し、減少しているが、移住交流推進事業、ローカルベンチャー育成事業、自治体情報セキュリティ強化事業等の事業実施により物件費は増加し、人件費・物件費・維持補修費の合計は前年度と比較し、やや増加している。</a:t>
          </a:r>
          <a:endParaRPr kumimoji="1" lang="en-US" altLang="ja-JP" sz="1200">
            <a:latin typeface="ＭＳ Ｐゴシック"/>
          </a:endParaRPr>
        </a:p>
        <a:p>
          <a:r>
            <a:rPr kumimoji="1" lang="ja-JP" altLang="en-US" sz="1200">
              <a:latin typeface="ＭＳ Ｐゴシック"/>
            </a:rPr>
            <a:t>　類似団体平均を下回ってはいるが、全国平均と比較すると平均を上回っており、今後、公共施設マネジメント基本方針による施設の再配置とともに、職員の適正な配置や行政経費の節減を図る。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74109</xdr:rowOff>
    </xdr:from>
    <xdr:to>
      <xdr:col>7</xdr:col>
      <xdr:colOff>152400</xdr:colOff>
      <xdr:row>81</xdr:row>
      <xdr:rowOff>77426</xdr:rowOff>
    </xdr:to>
    <xdr:cxnSp macro="">
      <xdr:nvCxnSpPr>
        <xdr:cNvPr id="197" name="直線コネクタ 196"/>
        <xdr:cNvCxnSpPr/>
      </xdr:nvCxnSpPr>
      <xdr:spPr>
        <a:xfrm>
          <a:off x="4114800" y="13961559"/>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62203</xdr:rowOff>
    </xdr:from>
    <xdr:ext cx="762000" cy="259045"/>
    <xdr:sp macro="" textlink="">
      <xdr:nvSpPr>
        <xdr:cNvPr id="198" name="人件費・物件費等の状況平均値テキスト"/>
        <xdr:cNvSpPr txBox="1"/>
      </xdr:nvSpPr>
      <xdr:spPr>
        <a:xfrm>
          <a:off x="5041900" y="13949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65553</xdr:rowOff>
    </xdr:from>
    <xdr:to>
      <xdr:col>6</xdr:col>
      <xdr:colOff>0</xdr:colOff>
      <xdr:row>81</xdr:row>
      <xdr:rowOff>74109</xdr:rowOff>
    </xdr:to>
    <xdr:cxnSp macro="">
      <xdr:nvCxnSpPr>
        <xdr:cNvPr id="200" name="直線コネクタ 199"/>
        <xdr:cNvCxnSpPr/>
      </xdr:nvCxnSpPr>
      <xdr:spPr>
        <a:xfrm>
          <a:off x="3225800" y="1395300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58680</xdr:rowOff>
    </xdr:from>
    <xdr:to>
      <xdr:col>4</xdr:col>
      <xdr:colOff>482600</xdr:colOff>
      <xdr:row>81</xdr:row>
      <xdr:rowOff>65553</xdr:rowOff>
    </xdr:to>
    <xdr:cxnSp macro="">
      <xdr:nvCxnSpPr>
        <xdr:cNvPr id="203" name="直線コネクタ 202"/>
        <xdr:cNvCxnSpPr/>
      </xdr:nvCxnSpPr>
      <xdr:spPr>
        <a:xfrm>
          <a:off x="2336800" y="13946130"/>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56593</xdr:rowOff>
    </xdr:from>
    <xdr:to>
      <xdr:col>3</xdr:col>
      <xdr:colOff>279400</xdr:colOff>
      <xdr:row>81</xdr:row>
      <xdr:rowOff>58680</xdr:rowOff>
    </xdr:to>
    <xdr:cxnSp macro="">
      <xdr:nvCxnSpPr>
        <xdr:cNvPr id="206" name="直線コネクタ 205"/>
        <xdr:cNvCxnSpPr/>
      </xdr:nvCxnSpPr>
      <xdr:spPr>
        <a:xfrm>
          <a:off x="1447800" y="13944043"/>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101362</xdr:rowOff>
    </xdr:from>
    <xdr:ext cx="762000" cy="259045"/>
    <xdr:sp macro="" textlink="">
      <xdr:nvSpPr>
        <xdr:cNvPr id="208" name="テキスト ボックス 207"/>
        <xdr:cNvSpPr txBox="1"/>
      </xdr:nvSpPr>
      <xdr:spPr>
        <a:xfrm>
          <a:off x="1955800" y="136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103640</xdr:rowOff>
    </xdr:from>
    <xdr:ext cx="762000" cy="259045"/>
    <xdr:sp macro="" textlink="">
      <xdr:nvSpPr>
        <xdr:cNvPr id="210" name="テキスト ボックス 209"/>
        <xdr:cNvSpPr txBox="1"/>
      </xdr:nvSpPr>
      <xdr:spPr>
        <a:xfrm>
          <a:off x="1066800" y="1364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26626</xdr:rowOff>
    </xdr:from>
    <xdr:to>
      <xdr:col>7</xdr:col>
      <xdr:colOff>203200</xdr:colOff>
      <xdr:row>81</xdr:row>
      <xdr:rowOff>128226</xdr:rowOff>
    </xdr:to>
    <xdr:sp macro="" textlink="">
      <xdr:nvSpPr>
        <xdr:cNvPr id="216" name="円/楕円 215"/>
        <xdr:cNvSpPr/>
      </xdr:nvSpPr>
      <xdr:spPr>
        <a:xfrm>
          <a:off x="4902200" y="139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119353</xdr:rowOff>
    </xdr:from>
    <xdr:ext cx="762000" cy="259045"/>
    <xdr:sp macro="" textlink="">
      <xdr:nvSpPr>
        <xdr:cNvPr id="217" name="人件費・物件費等の状況該当値テキスト"/>
        <xdr:cNvSpPr txBox="1"/>
      </xdr:nvSpPr>
      <xdr:spPr>
        <a:xfrm>
          <a:off x="5041900" y="1383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23309</xdr:rowOff>
    </xdr:from>
    <xdr:to>
      <xdr:col>6</xdr:col>
      <xdr:colOff>50800</xdr:colOff>
      <xdr:row>81</xdr:row>
      <xdr:rowOff>124909</xdr:rowOff>
    </xdr:to>
    <xdr:sp macro="" textlink="">
      <xdr:nvSpPr>
        <xdr:cNvPr id="218" name="円/楕円 217"/>
        <xdr:cNvSpPr/>
      </xdr:nvSpPr>
      <xdr:spPr>
        <a:xfrm>
          <a:off x="4064000" y="139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109686</xdr:rowOff>
    </xdr:from>
    <xdr:ext cx="736600" cy="259045"/>
    <xdr:sp macro="" textlink="">
      <xdr:nvSpPr>
        <xdr:cNvPr id="219" name="テキスト ボックス 218"/>
        <xdr:cNvSpPr txBox="1"/>
      </xdr:nvSpPr>
      <xdr:spPr>
        <a:xfrm>
          <a:off x="3733800" y="1399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14753</xdr:rowOff>
    </xdr:from>
    <xdr:to>
      <xdr:col>4</xdr:col>
      <xdr:colOff>533400</xdr:colOff>
      <xdr:row>81</xdr:row>
      <xdr:rowOff>116353</xdr:rowOff>
    </xdr:to>
    <xdr:sp macro="" textlink="">
      <xdr:nvSpPr>
        <xdr:cNvPr id="220" name="円/楕円 219"/>
        <xdr:cNvSpPr/>
      </xdr:nvSpPr>
      <xdr:spPr>
        <a:xfrm>
          <a:off x="3175000" y="139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101130</xdr:rowOff>
    </xdr:from>
    <xdr:ext cx="762000" cy="259045"/>
    <xdr:sp macro="" textlink="">
      <xdr:nvSpPr>
        <xdr:cNvPr id="221" name="テキスト ボックス 220"/>
        <xdr:cNvSpPr txBox="1"/>
      </xdr:nvSpPr>
      <xdr:spPr>
        <a:xfrm>
          <a:off x="2844800" y="139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7880</xdr:rowOff>
    </xdr:from>
    <xdr:to>
      <xdr:col>3</xdr:col>
      <xdr:colOff>330200</xdr:colOff>
      <xdr:row>81</xdr:row>
      <xdr:rowOff>109480</xdr:rowOff>
    </xdr:to>
    <xdr:sp macro="" textlink="">
      <xdr:nvSpPr>
        <xdr:cNvPr id="222" name="円/楕円 221"/>
        <xdr:cNvSpPr/>
      </xdr:nvSpPr>
      <xdr:spPr>
        <a:xfrm>
          <a:off x="2286000" y="13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94257</xdr:rowOff>
    </xdr:from>
    <xdr:ext cx="762000" cy="259045"/>
    <xdr:sp macro="" textlink="">
      <xdr:nvSpPr>
        <xdr:cNvPr id="223" name="テキスト ボックス 222"/>
        <xdr:cNvSpPr txBox="1"/>
      </xdr:nvSpPr>
      <xdr:spPr>
        <a:xfrm>
          <a:off x="1955800" y="13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5793</xdr:rowOff>
    </xdr:from>
    <xdr:to>
      <xdr:col>2</xdr:col>
      <xdr:colOff>127000</xdr:colOff>
      <xdr:row>81</xdr:row>
      <xdr:rowOff>107393</xdr:rowOff>
    </xdr:to>
    <xdr:sp macro="" textlink="">
      <xdr:nvSpPr>
        <xdr:cNvPr id="224" name="円/楕円 223"/>
        <xdr:cNvSpPr/>
      </xdr:nvSpPr>
      <xdr:spPr>
        <a:xfrm>
          <a:off x="1397000" y="13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92170</xdr:rowOff>
    </xdr:from>
    <xdr:ext cx="762000" cy="259045"/>
    <xdr:sp macro="" textlink="">
      <xdr:nvSpPr>
        <xdr:cNvPr id="225" name="テキスト ボックス 224"/>
        <xdr:cNvSpPr txBox="1"/>
      </xdr:nvSpPr>
      <xdr:spPr>
        <a:xfrm>
          <a:off x="1066800" y="139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給料表上の引上率の相違、職員構成の変動及び人事評価制度の運用により増加した。</a:t>
          </a:r>
        </a:p>
        <a:p>
          <a:r>
            <a:rPr kumimoji="1" lang="ja-JP" altLang="en-US" sz="1200">
              <a:latin typeface="ＭＳ Ｐゴシック"/>
            </a:rPr>
            <a:t>　人事評価制度については、平成１５年度より実施しており、今後も、引き続き国の制度に合わせた見直しを行いながら、給与の適正化に努める。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74991</xdr:rowOff>
    </xdr:to>
    <xdr:cxnSp macro="">
      <xdr:nvCxnSpPr>
        <xdr:cNvPr id="261" name="直線コネクタ 260"/>
        <xdr:cNvCxnSpPr/>
      </xdr:nvCxnSpPr>
      <xdr:spPr>
        <a:xfrm>
          <a:off x="16179800" y="140074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81</xdr:row>
      <xdr:rowOff>120045</xdr:rowOff>
    </xdr:to>
    <xdr:cxnSp macro="">
      <xdr:nvCxnSpPr>
        <xdr:cNvPr id="264" name="直線コネクタ 263"/>
        <xdr:cNvCxnSpPr/>
      </xdr:nvCxnSpPr>
      <xdr:spPr>
        <a:xfrm>
          <a:off x="15290800" y="1398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97064</xdr:rowOff>
    </xdr:to>
    <xdr:cxnSp macro="">
      <xdr:nvCxnSpPr>
        <xdr:cNvPr id="267" name="直線コネクタ 266"/>
        <xdr:cNvCxnSpPr/>
      </xdr:nvCxnSpPr>
      <xdr:spPr>
        <a:xfrm>
          <a:off x="14401800" y="13961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85</xdr:row>
      <xdr:rowOff>169636</xdr:rowOff>
    </xdr:to>
    <xdr:cxnSp macro="">
      <xdr:nvCxnSpPr>
        <xdr:cNvPr id="270" name="直線コネクタ 269"/>
        <xdr:cNvCxnSpPr/>
      </xdr:nvCxnSpPr>
      <xdr:spPr>
        <a:xfrm flipV="1">
          <a:off x="13512800" y="13961534"/>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74" name="テキスト ボックス 27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80" name="円/楕円 279"/>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81"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82" name="円/楕円 281"/>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83" name="テキスト ボックス 282"/>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84" name="円/楕円 283"/>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85" name="テキスト ボックス 284"/>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6" name="円/楕円 285"/>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7" name="テキスト ボックス 286"/>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8" name="円/楕円 287"/>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9" name="テキスト ボックス 288"/>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消防業務が単独であること、公立保育園数の多さ等から、類似団体の平均値を上回っている。</a:t>
          </a:r>
        </a:p>
        <a:p>
          <a:r>
            <a:rPr kumimoji="1" lang="ja-JP" altLang="en-US" sz="1200">
              <a:latin typeface="ＭＳ Ｐゴシック"/>
            </a:rPr>
            <a:t>　引き続き、指定管理者制度の活用や施設の統廃合、計画的な人事配置等により職員定員の適正化に努める。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60007</xdr:rowOff>
    </xdr:from>
    <xdr:to>
      <xdr:col>24</xdr:col>
      <xdr:colOff>558800</xdr:colOff>
      <xdr:row>63</xdr:row>
      <xdr:rowOff>100224</xdr:rowOff>
    </xdr:to>
    <xdr:cxnSp macro="">
      <xdr:nvCxnSpPr>
        <xdr:cNvPr id="324" name="直線コネクタ 323"/>
        <xdr:cNvCxnSpPr/>
      </xdr:nvCxnSpPr>
      <xdr:spPr>
        <a:xfrm>
          <a:off x="16179800" y="1086135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55986</xdr:rowOff>
    </xdr:from>
    <xdr:to>
      <xdr:col>23</xdr:col>
      <xdr:colOff>406400</xdr:colOff>
      <xdr:row>63</xdr:row>
      <xdr:rowOff>60007</xdr:rowOff>
    </xdr:to>
    <xdr:cxnSp macro="">
      <xdr:nvCxnSpPr>
        <xdr:cNvPr id="327" name="直線コネクタ 326"/>
        <xdr:cNvCxnSpPr/>
      </xdr:nvCxnSpPr>
      <xdr:spPr>
        <a:xfrm>
          <a:off x="15290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25823</xdr:rowOff>
    </xdr:from>
    <xdr:to>
      <xdr:col>22</xdr:col>
      <xdr:colOff>203200</xdr:colOff>
      <xdr:row>63</xdr:row>
      <xdr:rowOff>55986</xdr:rowOff>
    </xdr:to>
    <xdr:cxnSp macro="">
      <xdr:nvCxnSpPr>
        <xdr:cNvPr id="330" name="直線コネクタ 329"/>
        <xdr:cNvCxnSpPr/>
      </xdr:nvCxnSpPr>
      <xdr:spPr>
        <a:xfrm>
          <a:off x="14401800" y="108271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32" name="テキスト ボックス 331"/>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25823</xdr:rowOff>
    </xdr:from>
    <xdr:to>
      <xdr:col>21</xdr:col>
      <xdr:colOff>0</xdr:colOff>
      <xdr:row>63</xdr:row>
      <xdr:rowOff>35878</xdr:rowOff>
    </xdr:to>
    <xdr:cxnSp macro="">
      <xdr:nvCxnSpPr>
        <xdr:cNvPr id="333" name="直線コネクタ 332"/>
        <xdr:cNvCxnSpPr/>
      </xdr:nvCxnSpPr>
      <xdr:spPr>
        <a:xfrm flipV="1">
          <a:off x="13512800" y="1082717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35" name="テキスト ボックス 334"/>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7" name="テキスト ボックス 336"/>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49424</xdr:rowOff>
    </xdr:from>
    <xdr:to>
      <xdr:col>24</xdr:col>
      <xdr:colOff>609600</xdr:colOff>
      <xdr:row>63</xdr:row>
      <xdr:rowOff>151024</xdr:rowOff>
    </xdr:to>
    <xdr:sp macro="" textlink="">
      <xdr:nvSpPr>
        <xdr:cNvPr id="343" name="円/楕円 342"/>
        <xdr:cNvSpPr/>
      </xdr:nvSpPr>
      <xdr:spPr>
        <a:xfrm>
          <a:off x="169672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21501</xdr:rowOff>
    </xdr:from>
    <xdr:ext cx="762000" cy="259045"/>
    <xdr:sp macro="" textlink="">
      <xdr:nvSpPr>
        <xdr:cNvPr id="344" name="定員管理の状況該当値テキスト"/>
        <xdr:cNvSpPr txBox="1"/>
      </xdr:nvSpPr>
      <xdr:spPr>
        <a:xfrm>
          <a:off x="17106900" y="10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9207</xdr:rowOff>
    </xdr:from>
    <xdr:to>
      <xdr:col>23</xdr:col>
      <xdr:colOff>457200</xdr:colOff>
      <xdr:row>63</xdr:row>
      <xdr:rowOff>110807</xdr:rowOff>
    </xdr:to>
    <xdr:sp macro="" textlink="">
      <xdr:nvSpPr>
        <xdr:cNvPr id="345" name="円/楕円 344"/>
        <xdr:cNvSpPr/>
      </xdr:nvSpPr>
      <xdr:spPr>
        <a:xfrm>
          <a:off x="16129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95584</xdr:rowOff>
    </xdr:from>
    <xdr:ext cx="736600" cy="259045"/>
    <xdr:sp macro="" textlink="">
      <xdr:nvSpPr>
        <xdr:cNvPr id="346" name="テキスト ボックス 345"/>
        <xdr:cNvSpPr txBox="1"/>
      </xdr:nvSpPr>
      <xdr:spPr>
        <a:xfrm>
          <a:off x="15798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5186</xdr:rowOff>
    </xdr:from>
    <xdr:to>
      <xdr:col>22</xdr:col>
      <xdr:colOff>254000</xdr:colOff>
      <xdr:row>63</xdr:row>
      <xdr:rowOff>106786</xdr:rowOff>
    </xdr:to>
    <xdr:sp macro="" textlink="">
      <xdr:nvSpPr>
        <xdr:cNvPr id="347" name="円/楕円 346"/>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91563</xdr:rowOff>
    </xdr:from>
    <xdr:ext cx="762000" cy="259045"/>
    <xdr:sp macro="" textlink="">
      <xdr:nvSpPr>
        <xdr:cNvPr id="348" name="テキスト ボックス 347"/>
        <xdr:cNvSpPr txBox="1"/>
      </xdr:nvSpPr>
      <xdr:spPr>
        <a:xfrm>
          <a:off x="14909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146473</xdr:rowOff>
    </xdr:from>
    <xdr:to>
      <xdr:col>21</xdr:col>
      <xdr:colOff>50800</xdr:colOff>
      <xdr:row>63</xdr:row>
      <xdr:rowOff>76623</xdr:rowOff>
    </xdr:to>
    <xdr:sp macro="" textlink="">
      <xdr:nvSpPr>
        <xdr:cNvPr id="349" name="円/楕円 348"/>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61400</xdr:rowOff>
    </xdr:from>
    <xdr:ext cx="762000" cy="259045"/>
    <xdr:sp macro="" textlink="">
      <xdr:nvSpPr>
        <xdr:cNvPr id="350" name="テキスト ボックス 349"/>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156528</xdr:rowOff>
    </xdr:from>
    <xdr:to>
      <xdr:col>19</xdr:col>
      <xdr:colOff>533400</xdr:colOff>
      <xdr:row>63</xdr:row>
      <xdr:rowOff>86678</xdr:rowOff>
    </xdr:to>
    <xdr:sp macro="" textlink="">
      <xdr:nvSpPr>
        <xdr:cNvPr id="351" name="円/楕円 350"/>
        <xdr:cNvSpPr/>
      </xdr:nvSpPr>
      <xdr:spPr>
        <a:xfrm>
          <a:off x="13462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71455</xdr:rowOff>
    </xdr:from>
    <xdr:ext cx="762000" cy="259045"/>
    <xdr:sp macro="" textlink="">
      <xdr:nvSpPr>
        <xdr:cNvPr id="352" name="テキスト ボックス 351"/>
        <xdr:cNvSpPr txBox="1"/>
      </xdr:nvSpPr>
      <xdr:spPr>
        <a:xfrm>
          <a:off x="13131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a:t>
          </a:r>
          <a:r>
            <a:rPr kumimoji="1" lang="ja-JP" altLang="en-US" sz="1200">
              <a:latin typeface="ＭＳ Ｐゴシック"/>
            </a:rPr>
            <a:t>単年度数値においては、標準税収入額等の減少により標準財政規模（比率の算定における分母）が減少したことにより、前年度より</a:t>
          </a:r>
          <a:r>
            <a:rPr kumimoji="1" lang="en-US" altLang="ja-JP" sz="1200">
              <a:latin typeface="ＭＳ Ｐゴシック"/>
            </a:rPr>
            <a:t>0.1</a:t>
          </a:r>
          <a:r>
            <a:rPr kumimoji="1" lang="ja-JP" altLang="en-US" sz="1200">
              <a:latin typeface="ＭＳ Ｐゴシック"/>
            </a:rPr>
            <a:t>ポイント増加したが、平成</a:t>
          </a:r>
          <a:r>
            <a:rPr kumimoji="1" lang="en-US" altLang="ja-JP" sz="1200">
              <a:latin typeface="ＭＳ Ｐゴシック"/>
            </a:rPr>
            <a:t>26</a:t>
          </a:r>
          <a:r>
            <a:rPr kumimoji="1" lang="ja-JP" altLang="en-US" sz="1200">
              <a:latin typeface="ＭＳ Ｐゴシック"/>
            </a:rPr>
            <a:t>年度からの</a:t>
          </a:r>
          <a:r>
            <a:rPr kumimoji="1" lang="en-US" altLang="ja-JP" sz="1200">
              <a:latin typeface="ＭＳ Ｐゴシック"/>
            </a:rPr>
            <a:t>3</a:t>
          </a:r>
          <a:r>
            <a:rPr kumimoji="1" lang="ja-JP" altLang="en-US" sz="1200">
              <a:latin typeface="ＭＳ Ｐゴシック"/>
            </a:rPr>
            <a:t>か年平均数値においては、公営企業等への公債費繰出額の減少に加え、公債費における交付税算入額が増加し、公債費に係る実質負担（比率の算定における分子）が減少したことにより比率は前年度よりも</a:t>
          </a:r>
          <a:r>
            <a:rPr kumimoji="1" lang="en-US" altLang="ja-JP" sz="1200">
              <a:latin typeface="ＭＳ Ｐゴシック"/>
            </a:rPr>
            <a:t>0.8</a:t>
          </a:r>
          <a:r>
            <a:rPr kumimoji="1" lang="ja-JP" altLang="en-US" sz="1200">
              <a:latin typeface="ＭＳ Ｐゴシック"/>
            </a:rPr>
            <a:t>ポイント減少している。</a:t>
          </a:r>
        </a:p>
        <a:p>
          <a:r>
            <a:rPr kumimoji="1" lang="ja-JP" altLang="en-US" sz="1200">
              <a:latin typeface="ＭＳ Ｐゴシック"/>
            </a:rPr>
            <a:t>　類似団体と比較すると</a:t>
          </a:r>
          <a:r>
            <a:rPr kumimoji="1" lang="en-US" altLang="ja-JP" sz="1200">
              <a:latin typeface="ＭＳ Ｐゴシック"/>
            </a:rPr>
            <a:t>0.7</a:t>
          </a:r>
          <a:r>
            <a:rPr kumimoji="1" lang="ja-JP" altLang="en-US" sz="1200">
              <a:latin typeface="ＭＳ Ｐゴシック"/>
            </a:rPr>
            <a:t>ポイント上回っており、今後も交付税措置率の高い市債を積極的に活用し、また、起債事業を厳選することで、比率の低下を図る。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58965</xdr:rowOff>
    </xdr:to>
    <xdr:cxnSp macro="">
      <xdr:nvCxnSpPr>
        <xdr:cNvPr id="387" name="直線コネクタ 386"/>
        <xdr:cNvCxnSpPr/>
      </xdr:nvCxnSpPr>
      <xdr:spPr>
        <a:xfrm flipV="1">
          <a:off x="16179800" y="7033260"/>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41</xdr:row>
      <xdr:rowOff>107224</xdr:rowOff>
    </xdr:to>
    <xdr:cxnSp macro="">
      <xdr:nvCxnSpPr>
        <xdr:cNvPr id="390" name="直線コネクタ 389"/>
        <xdr:cNvCxnSpPr/>
      </xdr:nvCxnSpPr>
      <xdr:spPr>
        <a:xfrm flipV="1">
          <a:off x="15290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107224</xdr:rowOff>
    </xdr:from>
    <xdr:to>
      <xdr:col>22</xdr:col>
      <xdr:colOff>203200</xdr:colOff>
      <xdr:row>41</xdr:row>
      <xdr:rowOff>134801</xdr:rowOff>
    </xdr:to>
    <xdr:cxnSp macro="">
      <xdr:nvCxnSpPr>
        <xdr:cNvPr id="393" name="直線コネクタ 392"/>
        <xdr:cNvCxnSpPr/>
      </xdr:nvCxnSpPr>
      <xdr:spPr>
        <a:xfrm flipV="1">
          <a:off x="14401800" y="713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134801</xdr:rowOff>
    </xdr:from>
    <xdr:to>
      <xdr:col>21</xdr:col>
      <xdr:colOff>0</xdr:colOff>
      <xdr:row>41</xdr:row>
      <xdr:rowOff>169273</xdr:rowOff>
    </xdr:to>
    <xdr:cxnSp macro="">
      <xdr:nvCxnSpPr>
        <xdr:cNvPr id="396" name="直線コネクタ 395"/>
        <xdr:cNvCxnSpPr/>
      </xdr:nvCxnSpPr>
      <xdr:spPr>
        <a:xfrm flipV="1">
          <a:off x="13512800" y="71642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6" name="円/楕円 40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08" name="円/楕円 407"/>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09" name="テキスト ボックス 408"/>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56424</xdr:rowOff>
    </xdr:from>
    <xdr:to>
      <xdr:col>22</xdr:col>
      <xdr:colOff>254000</xdr:colOff>
      <xdr:row>41</xdr:row>
      <xdr:rowOff>158024</xdr:rowOff>
    </xdr:to>
    <xdr:sp macro="" textlink="">
      <xdr:nvSpPr>
        <xdr:cNvPr id="410" name="円/楕円 409"/>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142801</xdr:rowOff>
    </xdr:from>
    <xdr:ext cx="762000" cy="259045"/>
    <xdr:sp macro="" textlink="">
      <xdr:nvSpPr>
        <xdr:cNvPr id="411" name="テキスト ボックス 410"/>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84001</xdr:rowOff>
    </xdr:from>
    <xdr:to>
      <xdr:col>21</xdr:col>
      <xdr:colOff>50800</xdr:colOff>
      <xdr:row>42</xdr:row>
      <xdr:rowOff>14151</xdr:rowOff>
    </xdr:to>
    <xdr:sp macro="" textlink="">
      <xdr:nvSpPr>
        <xdr:cNvPr id="412" name="円/楕円 411"/>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413" name="テキスト ボックス 412"/>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118473</xdr:rowOff>
    </xdr:from>
    <xdr:to>
      <xdr:col>19</xdr:col>
      <xdr:colOff>533400</xdr:colOff>
      <xdr:row>42</xdr:row>
      <xdr:rowOff>48623</xdr:rowOff>
    </xdr:to>
    <xdr:sp macro="" textlink="">
      <xdr:nvSpPr>
        <xdr:cNvPr id="414" name="円/楕円 413"/>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58800</xdr:rowOff>
    </xdr:from>
    <xdr:ext cx="762000" cy="259045"/>
    <xdr:sp macro="" textlink="">
      <xdr:nvSpPr>
        <xdr:cNvPr id="415" name="テキスト ボックス 414"/>
        <xdr:cNvSpPr txBox="1"/>
      </xdr:nvSpPr>
      <xdr:spPr>
        <a:xfrm>
          <a:off x="13131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将来負担額について、病院事業債残高及び下水道事業債残高の減少により、これらの会計への繰出見込額が減少したこと、また、充当可能基金が増加したことなどにより将来負担比率は前年度と比較して</a:t>
          </a:r>
          <a:r>
            <a:rPr kumimoji="1" lang="ja-JP" altLang="en-US" sz="1200" baseline="0">
              <a:latin typeface="ＭＳ Ｐゴシック"/>
            </a:rPr>
            <a:t>減少</a:t>
          </a:r>
          <a:r>
            <a:rPr kumimoji="1" lang="ja-JP" altLang="en-US" sz="1200">
              <a:latin typeface="ＭＳ Ｐゴシック"/>
            </a:rPr>
            <a:t>した。</a:t>
          </a:r>
        </a:p>
        <a:p>
          <a:r>
            <a:rPr kumimoji="1" lang="ja-JP" altLang="en-US" sz="1200">
              <a:latin typeface="ＭＳ Ｐゴシック"/>
            </a:rPr>
            <a:t>　類似団体と比較すると依然高い水準であることから、今後は、中期財政計画に基づき、地方債残高の抑制に努めるとともに、特定目的基金の積増し・活用を図ることとし、財政の健全化に努める。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1355</xdr:rowOff>
    </xdr:from>
    <xdr:to>
      <xdr:col>24</xdr:col>
      <xdr:colOff>558800</xdr:colOff>
      <xdr:row>17</xdr:row>
      <xdr:rowOff>42376</xdr:rowOff>
    </xdr:to>
    <xdr:cxnSp macro="">
      <xdr:nvCxnSpPr>
        <xdr:cNvPr id="449" name="直線コネクタ 448"/>
        <xdr:cNvCxnSpPr/>
      </xdr:nvCxnSpPr>
      <xdr:spPr>
        <a:xfrm flipV="1">
          <a:off x="16179800" y="291600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8594</xdr:rowOff>
    </xdr:from>
    <xdr:to>
      <xdr:col>23</xdr:col>
      <xdr:colOff>406400</xdr:colOff>
      <xdr:row>17</xdr:row>
      <xdr:rowOff>42376</xdr:rowOff>
    </xdr:to>
    <xdr:cxnSp macro="">
      <xdr:nvCxnSpPr>
        <xdr:cNvPr id="452" name="直線コネクタ 451"/>
        <xdr:cNvCxnSpPr/>
      </xdr:nvCxnSpPr>
      <xdr:spPr>
        <a:xfrm>
          <a:off x="15290800" y="2923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8594</xdr:rowOff>
    </xdr:from>
    <xdr:to>
      <xdr:col>22</xdr:col>
      <xdr:colOff>203200</xdr:colOff>
      <xdr:row>17</xdr:row>
      <xdr:rowOff>38354</xdr:rowOff>
    </xdr:to>
    <xdr:cxnSp macro="">
      <xdr:nvCxnSpPr>
        <xdr:cNvPr id="455" name="直線コネクタ 454"/>
        <xdr:cNvCxnSpPr/>
      </xdr:nvCxnSpPr>
      <xdr:spPr>
        <a:xfrm flipV="1">
          <a:off x="14401800" y="29232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38354</xdr:rowOff>
    </xdr:from>
    <xdr:to>
      <xdr:col>21</xdr:col>
      <xdr:colOff>0</xdr:colOff>
      <xdr:row>17</xdr:row>
      <xdr:rowOff>99483</xdr:rowOff>
    </xdr:to>
    <xdr:cxnSp macro="">
      <xdr:nvCxnSpPr>
        <xdr:cNvPr id="458" name="直線コネクタ 457"/>
        <xdr:cNvCxnSpPr/>
      </xdr:nvCxnSpPr>
      <xdr:spPr>
        <a:xfrm flipV="1">
          <a:off x="13512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122005</xdr:rowOff>
    </xdr:from>
    <xdr:to>
      <xdr:col>24</xdr:col>
      <xdr:colOff>609600</xdr:colOff>
      <xdr:row>17</xdr:row>
      <xdr:rowOff>52155</xdr:rowOff>
    </xdr:to>
    <xdr:sp macro="" textlink="">
      <xdr:nvSpPr>
        <xdr:cNvPr id="468" name="円/楕円 467"/>
        <xdr:cNvSpPr/>
      </xdr:nvSpPr>
      <xdr:spPr>
        <a:xfrm>
          <a:off x="169672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94082</xdr:rowOff>
    </xdr:from>
    <xdr:ext cx="762000" cy="259045"/>
    <xdr:sp macro="" textlink="">
      <xdr:nvSpPr>
        <xdr:cNvPr id="469" name="将来負担の状況該当値テキスト"/>
        <xdr:cNvSpPr txBox="1"/>
      </xdr:nvSpPr>
      <xdr:spPr>
        <a:xfrm>
          <a:off x="17106900" y="28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163026</xdr:rowOff>
    </xdr:from>
    <xdr:to>
      <xdr:col>23</xdr:col>
      <xdr:colOff>457200</xdr:colOff>
      <xdr:row>17</xdr:row>
      <xdr:rowOff>93176</xdr:rowOff>
    </xdr:to>
    <xdr:sp macro="" textlink="">
      <xdr:nvSpPr>
        <xdr:cNvPr id="470" name="円/楕円 469"/>
        <xdr:cNvSpPr/>
      </xdr:nvSpPr>
      <xdr:spPr>
        <a:xfrm>
          <a:off x="16129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77953</xdr:rowOff>
    </xdr:from>
    <xdr:ext cx="736600" cy="259045"/>
    <xdr:sp macro="" textlink="">
      <xdr:nvSpPr>
        <xdr:cNvPr id="471" name="テキスト ボックス 470"/>
        <xdr:cNvSpPr txBox="1"/>
      </xdr:nvSpPr>
      <xdr:spPr>
        <a:xfrm>
          <a:off x="15798800" y="29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129244</xdr:rowOff>
    </xdr:from>
    <xdr:to>
      <xdr:col>22</xdr:col>
      <xdr:colOff>254000</xdr:colOff>
      <xdr:row>17</xdr:row>
      <xdr:rowOff>59394</xdr:rowOff>
    </xdr:to>
    <xdr:sp macro="" textlink="">
      <xdr:nvSpPr>
        <xdr:cNvPr id="472" name="円/楕円 471"/>
        <xdr:cNvSpPr/>
      </xdr:nvSpPr>
      <xdr:spPr>
        <a:xfrm>
          <a:off x="15240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44171</xdr:rowOff>
    </xdr:from>
    <xdr:ext cx="762000" cy="259045"/>
    <xdr:sp macro="" textlink="">
      <xdr:nvSpPr>
        <xdr:cNvPr id="473" name="テキスト ボックス 472"/>
        <xdr:cNvSpPr txBox="1"/>
      </xdr:nvSpPr>
      <xdr:spPr>
        <a:xfrm>
          <a:off x="14909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159004</xdr:rowOff>
    </xdr:from>
    <xdr:to>
      <xdr:col>21</xdr:col>
      <xdr:colOff>50800</xdr:colOff>
      <xdr:row>17</xdr:row>
      <xdr:rowOff>89154</xdr:rowOff>
    </xdr:to>
    <xdr:sp macro="" textlink="">
      <xdr:nvSpPr>
        <xdr:cNvPr id="474" name="円/楕円 473"/>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73931</xdr:rowOff>
    </xdr:from>
    <xdr:ext cx="762000" cy="259045"/>
    <xdr:sp macro="" textlink="">
      <xdr:nvSpPr>
        <xdr:cNvPr id="475" name="テキスト ボックス 474"/>
        <xdr:cNvSpPr txBox="1"/>
      </xdr:nvSpPr>
      <xdr:spPr>
        <a:xfrm>
          <a:off x="14020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48683</xdr:rowOff>
    </xdr:from>
    <xdr:to>
      <xdr:col>19</xdr:col>
      <xdr:colOff>533400</xdr:colOff>
      <xdr:row>17</xdr:row>
      <xdr:rowOff>150283</xdr:rowOff>
    </xdr:to>
    <xdr:sp macro="" textlink="">
      <xdr:nvSpPr>
        <xdr:cNvPr id="476" name="円/楕円 475"/>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135060</xdr:rowOff>
    </xdr:from>
    <xdr:ext cx="762000" cy="259045"/>
    <xdr:sp macro="" textlink="">
      <xdr:nvSpPr>
        <xdr:cNvPr id="477" name="テキスト ボックス 476"/>
        <xdr:cNvSpPr txBox="1"/>
      </xdr:nvSpPr>
      <xdr:spPr>
        <a:xfrm>
          <a:off x="13131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前年度と比較して、職員数の減少、育児休業者の増加、退職者の減少に伴う職員退職手当の減少などにより、</a:t>
          </a:r>
          <a:r>
            <a:rPr kumimoji="1" lang="en-US" altLang="ja-JP" sz="1200">
              <a:latin typeface="ＭＳ Ｐゴシック"/>
            </a:rPr>
            <a:t>0.8</a:t>
          </a:r>
          <a:r>
            <a:rPr kumimoji="1" lang="ja-JP" altLang="en-US" sz="1200">
              <a:latin typeface="ＭＳ Ｐゴシック"/>
            </a:rPr>
            <a:t>ポイント減少している。</a:t>
          </a:r>
          <a:endParaRPr kumimoji="1" lang="en-US" altLang="ja-JP" sz="1200">
            <a:latin typeface="ＭＳ Ｐゴシック"/>
          </a:endParaRPr>
        </a:p>
        <a:p>
          <a:r>
            <a:rPr kumimoji="1" lang="ja-JP" altLang="en-US" sz="1200">
              <a:latin typeface="ＭＳ Ｐゴシック"/>
            </a:rPr>
            <a:t>　全国平均を下回ってはいるが、類似団体平均と比較するとやや高い水準のため、事業実施の見直しや、職員適正化計画に基づく人事配置の適正化等により、人件費の抑制に努める。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8890</xdr:rowOff>
    </xdr:to>
    <xdr:cxnSp macro="">
      <xdr:nvCxnSpPr>
        <xdr:cNvPr id="66" name="直線コネクタ 65"/>
        <xdr:cNvCxnSpPr/>
      </xdr:nvCxnSpPr>
      <xdr:spPr>
        <a:xfrm flipV="1">
          <a:off x="3987800" y="629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8890</xdr:rowOff>
    </xdr:to>
    <xdr:cxnSp macro="">
      <xdr:nvCxnSpPr>
        <xdr:cNvPr id="69" name="直線コネクタ 68"/>
        <xdr:cNvCxnSpPr/>
      </xdr:nvCxnSpPr>
      <xdr:spPr>
        <a:xfrm>
          <a:off x="3098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149860</xdr:rowOff>
    </xdr:to>
    <xdr:cxnSp macro="">
      <xdr:nvCxnSpPr>
        <xdr:cNvPr id="72" name="直線コネクタ 71"/>
        <xdr:cNvCxnSpPr/>
      </xdr:nvCxnSpPr>
      <xdr:spPr>
        <a:xfrm>
          <a:off x="2209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119380</xdr:rowOff>
    </xdr:to>
    <xdr:cxnSp macro="">
      <xdr:nvCxnSpPr>
        <xdr:cNvPr id="75" name="直線コネクタ 74"/>
        <xdr:cNvCxnSpPr/>
      </xdr:nvCxnSpPr>
      <xdr:spPr>
        <a:xfrm>
          <a:off x="1320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3" name="円/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前年度と比較すると、地域交通対策費、移住・交流推進費、資源ごみ処理費への充当一般財源の増加などにより、物件費に係る経常収支比率は</a:t>
          </a:r>
          <a:r>
            <a:rPr kumimoji="1" lang="en-US" altLang="ja-JP" sz="1200">
              <a:latin typeface="ＭＳ Ｐゴシック"/>
            </a:rPr>
            <a:t>0.2</a:t>
          </a:r>
          <a:r>
            <a:rPr kumimoji="1" lang="ja-JP" altLang="en-US" sz="1200">
              <a:latin typeface="ＭＳ Ｐゴシック"/>
            </a:rPr>
            <a:t>ポイント増加している。近年ほぼ横ばいで推移しており類似団体平均よりも低い水準となっている。引き続き、各施設の管理経費や一般行政経費において、ムダの排除・節減等により、経費削減を図る。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111760</xdr:rowOff>
    </xdr:to>
    <xdr:cxnSp macro="">
      <xdr:nvCxnSpPr>
        <xdr:cNvPr id="127" name="直線コネクタ 126"/>
        <xdr:cNvCxnSpPr/>
      </xdr:nvCxnSpPr>
      <xdr:spPr>
        <a:xfrm>
          <a:off x="15671800" y="283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119380</xdr:rowOff>
    </xdr:to>
    <xdr:cxnSp macro="">
      <xdr:nvCxnSpPr>
        <xdr:cNvPr id="130" name="直線コネクタ 129"/>
        <xdr:cNvCxnSpPr/>
      </xdr:nvCxnSpPr>
      <xdr:spPr>
        <a:xfrm flipV="1">
          <a:off x="14782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16</xdr:row>
      <xdr:rowOff>149860</xdr:rowOff>
    </xdr:to>
    <xdr:cxnSp macro="">
      <xdr:nvCxnSpPr>
        <xdr:cNvPr id="133" name="直線コネクタ 132"/>
        <xdr:cNvCxnSpPr/>
      </xdr:nvCxnSpPr>
      <xdr:spPr>
        <a:xfrm flipV="1">
          <a:off x="13893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134620</xdr:rowOff>
    </xdr:from>
    <xdr:to>
      <xdr:col>20</xdr:col>
      <xdr:colOff>158750</xdr:colOff>
      <xdr:row>16</xdr:row>
      <xdr:rowOff>149860</xdr:rowOff>
    </xdr:to>
    <xdr:cxnSp macro="">
      <xdr:nvCxnSpPr>
        <xdr:cNvPr id="136" name="直線コネクタ 135"/>
        <xdr:cNvCxnSpPr/>
      </xdr:nvCxnSpPr>
      <xdr:spPr>
        <a:xfrm>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8" name="円/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9" name="テキスト ボックス 148"/>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50" name="円/楕円 149"/>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51" name="テキスト ボックス 150"/>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2" name="円/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53" name="テキスト ボックス 152"/>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4" name="円/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5" name="テキスト ボックス 154"/>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保育実施費、こども医療費助成費等の増加などにより、前年度と比較して、</a:t>
          </a:r>
          <a:r>
            <a:rPr kumimoji="1" lang="en-US" altLang="ja-JP" sz="1200">
              <a:latin typeface="ＭＳ Ｐゴシック"/>
            </a:rPr>
            <a:t>0.2</a:t>
          </a:r>
          <a:r>
            <a:rPr kumimoji="1" lang="ja-JP" altLang="en-US" sz="1200">
              <a:latin typeface="ＭＳ Ｐゴシック"/>
            </a:rPr>
            <a:t>ポイント増加し、依然として高い状況となっている。</a:t>
          </a:r>
        </a:p>
        <a:p>
          <a:r>
            <a:rPr kumimoji="1" lang="ja-JP" altLang="en-US" sz="1200">
              <a:latin typeface="ＭＳ Ｐゴシック"/>
            </a:rPr>
            <a:t>　類似団体との比較では、生活保護費が平均を大きく上回っていることが、比率を引き上げる大きな要因と考えられる。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56</xdr:row>
      <xdr:rowOff>143328</xdr:rowOff>
    </xdr:to>
    <xdr:cxnSp macro="">
      <xdr:nvCxnSpPr>
        <xdr:cNvPr id="190" name="直線コネクタ 189"/>
        <xdr:cNvCxnSpPr/>
      </xdr:nvCxnSpPr>
      <xdr:spPr>
        <a:xfrm>
          <a:off x="3987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121557</xdr:rowOff>
    </xdr:to>
    <xdr:cxnSp macro="">
      <xdr:nvCxnSpPr>
        <xdr:cNvPr id="193" name="直線コネクタ 192"/>
        <xdr:cNvCxnSpPr/>
      </xdr:nvCxnSpPr>
      <xdr:spPr>
        <a:xfrm>
          <a:off x="3098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56243</xdr:rowOff>
    </xdr:to>
    <xdr:cxnSp macro="">
      <xdr:nvCxnSpPr>
        <xdr:cNvPr id="196" name="直線コネクタ 195"/>
        <xdr:cNvCxnSpPr/>
      </xdr:nvCxnSpPr>
      <xdr:spPr>
        <a:xfrm>
          <a:off x="2209800" y="9603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34472</xdr:rowOff>
    </xdr:to>
    <xdr:cxnSp macro="">
      <xdr:nvCxnSpPr>
        <xdr:cNvPr id="199" name="直線コネクタ 198"/>
        <xdr:cNvCxnSpPr/>
      </xdr:nvCxnSpPr>
      <xdr:spPr>
        <a:xfrm flipV="1">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3" name="円/楕円 212"/>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4" name="テキスト ボックス 213"/>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6" name="テキスト ボックス 215"/>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17" name="円/楕円 216"/>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18" name="テキスト ボックス 217"/>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類似団体との比較においても平均を上回っており、特別会計への繰出金が大きいことが主な要因となっている。</a:t>
          </a:r>
        </a:p>
        <a:p>
          <a:r>
            <a:rPr kumimoji="1" lang="ja-JP" altLang="en-US" sz="1200">
              <a:latin typeface="ＭＳ Ｐゴシック"/>
            </a:rPr>
            <a:t>　 特別会計における独立採算の原則に基づき、繰出金の抑制に努める。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53522</xdr:rowOff>
    </xdr:from>
    <xdr:to>
      <xdr:col>24</xdr:col>
      <xdr:colOff>31750</xdr:colOff>
      <xdr:row>59</xdr:row>
      <xdr:rowOff>97065</xdr:rowOff>
    </xdr:to>
    <xdr:cxnSp macro="">
      <xdr:nvCxnSpPr>
        <xdr:cNvPr id="253" name="直線コネクタ 252"/>
        <xdr:cNvCxnSpPr/>
      </xdr:nvCxnSpPr>
      <xdr:spPr>
        <a:xfrm>
          <a:off x="15671800" y="10169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42635</xdr:rowOff>
    </xdr:from>
    <xdr:to>
      <xdr:col>22</xdr:col>
      <xdr:colOff>565150</xdr:colOff>
      <xdr:row>59</xdr:row>
      <xdr:rowOff>53522</xdr:rowOff>
    </xdr:to>
    <xdr:cxnSp macro="">
      <xdr:nvCxnSpPr>
        <xdr:cNvPr id="256" name="直線コネクタ 255"/>
        <xdr:cNvCxnSpPr/>
      </xdr:nvCxnSpPr>
      <xdr:spPr>
        <a:xfrm>
          <a:off x="14782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42635</xdr:rowOff>
    </xdr:from>
    <xdr:to>
      <xdr:col>21</xdr:col>
      <xdr:colOff>361950</xdr:colOff>
      <xdr:row>59</xdr:row>
      <xdr:rowOff>107950</xdr:rowOff>
    </xdr:to>
    <xdr:cxnSp macro="">
      <xdr:nvCxnSpPr>
        <xdr:cNvPr id="259" name="直線コネクタ 258"/>
        <xdr:cNvCxnSpPr/>
      </xdr:nvCxnSpPr>
      <xdr:spPr>
        <a:xfrm flipV="1">
          <a:off x="13893800" y="10158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59</xdr:row>
      <xdr:rowOff>107950</xdr:rowOff>
    </xdr:to>
    <xdr:cxnSp macro="">
      <xdr:nvCxnSpPr>
        <xdr:cNvPr id="262" name="直線コネクタ 261"/>
        <xdr:cNvCxnSpPr/>
      </xdr:nvCxnSpPr>
      <xdr:spPr>
        <a:xfrm>
          <a:off x="13004800" y="1019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46265</xdr:rowOff>
    </xdr:from>
    <xdr:to>
      <xdr:col>24</xdr:col>
      <xdr:colOff>82550</xdr:colOff>
      <xdr:row>59</xdr:row>
      <xdr:rowOff>147865</xdr:rowOff>
    </xdr:to>
    <xdr:sp macro="" textlink="">
      <xdr:nvSpPr>
        <xdr:cNvPr id="272" name="円/楕円 271"/>
        <xdr:cNvSpPr/>
      </xdr:nvSpPr>
      <xdr:spPr>
        <a:xfrm>
          <a:off x="16459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18342</xdr:rowOff>
    </xdr:from>
    <xdr:ext cx="762000" cy="259045"/>
    <xdr:sp macro="" textlink="">
      <xdr:nvSpPr>
        <xdr:cNvPr id="273" name="その他該当値テキスト"/>
        <xdr:cNvSpPr txBox="1"/>
      </xdr:nvSpPr>
      <xdr:spPr>
        <a:xfrm>
          <a:off x="16598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4" name="円/楕円 273"/>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5" name="テキスト ボックス 274"/>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163285</xdr:rowOff>
    </xdr:from>
    <xdr:to>
      <xdr:col>21</xdr:col>
      <xdr:colOff>412750</xdr:colOff>
      <xdr:row>59</xdr:row>
      <xdr:rowOff>93435</xdr:rowOff>
    </xdr:to>
    <xdr:sp macro="" textlink="">
      <xdr:nvSpPr>
        <xdr:cNvPr id="276" name="円/楕円 275"/>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78212</xdr:rowOff>
    </xdr:from>
    <xdr:ext cx="762000" cy="259045"/>
    <xdr:sp macro="" textlink="">
      <xdr:nvSpPr>
        <xdr:cNvPr id="277" name="テキスト ボックス 276"/>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8" name="円/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80" name="円/楕円 279"/>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81" name="テキスト ボックス 280"/>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加賀市プレミアム商品券推進事業費の皆減などにより、前年度より</a:t>
          </a:r>
          <a:r>
            <a:rPr kumimoji="1" lang="en-US" altLang="ja-JP" sz="1200">
              <a:latin typeface="ＭＳ Ｐゴシック"/>
            </a:rPr>
            <a:t>0.1</a:t>
          </a:r>
          <a:r>
            <a:rPr kumimoji="1" lang="ja-JP" altLang="en-US" sz="1200">
              <a:latin typeface="ＭＳ Ｐゴシック"/>
            </a:rPr>
            <a:t>ポイント減少している。</a:t>
          </a:r>
        </a:p>
        <a:p>
          <a:r>
            <a:rPr kumimoji="1" lang="ja-JP" altLang="en-US" sz="1200">
              <a:latin typeface="ＭＳ Ｐゴシック"/>
            </a:rPr>
            <a:t>　類似団体と比較すると、当市は一部事務組合に対する負担金が小さいことなどから平均を下回っている。</a:t>
          </a:r>
        </a:p>
        <a:p>
          <a:r>
            <a:rPr kumimoji="1" lang="ja-JP" altLang="en-US" sz="1200">
              <a:latin typeface="ＭＳ Ｐゴシック"/>
            </a:rPr>
            <a:t>　 引き続き、費用対効果や経費負担のあり方を精査し、補助金、負担金の縮小、廃止等の見直しを行っていく。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155575</xdr:rowOff>
    </xdr:from>
    <xdr:to>
      <xdr:col>24</xdr:col>
      <xdr:colOff>31750</xdr:colOff>
      <xdr:row>35</xdr:row>
      <xdr:rowOff>161290</xdr:rowOff>
    </xdr:to>
    <xdr:cxnSp macro="">
      <xdr:nvCxnSpPr>
        <xdr:cNvPr id="309" name="直線コネクタ 308"/>
        <xdr:cNvCxnSpPr/>
      </xdr:nvCxnSpPr>
      <xdr:spPr>
        <a:xfrm flipV="1">
          <a:off x="15671800" y="6156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6985</xdr:rowOff>
    </xdr:to>
    <xdr:cxnSp macro="">
      <xdr:nvCxnSpPr>
        <xdr:cNvPr id="312" name="直線コネクタ 311"/>
        <xdr:cNvCxnSpPr/>
      </xdr:nvCxnSpPr>
      <xdr:spPr>
        <a:xfrm flipV="1">
          <a:off x="14782800" y="6162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6985</xdr:rowOff>
    </xdr:from>
    <xdr:to>
      <xdr:col>21</xdr:col>
      <xdr:colOff>361950</xdr:colOff>
      <xdr:row>36</xdr:row>
      <xdr:rowOff>24130</xdr:rowOff>
    </xdr:to>
    <xdr:cxnSp macro="">
      <xdr:nvCxnSpPr>
        <xdr:cNvPr id="315" name="直線コネクタ 314"/>
        <xdr:cNvCxnSpPr/>
      </xdr:nvCxnSpPr>
      <xdr:spPr>
        <a:xfrm flipV="1">
          <a:off x="13893800" y="6179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24130</xdr:rowOff>
    </xdr:from>
    <xdr:to>
      <xdr:col>20</xdr:col>
      <xdr:colOff>158750</xdr:colOff>
      <xdr:row>36</xdr:row>
      <xdr:rowOff>41275</xdr:rowOff>
    </xdr:to>
    <xdr:cxnSp macro="">
      <xdr:nvCxnSpPr>
        <xdr:cNvPr id="318" name="直線コネクタ 317"/>
        <xdr:cNvCxnSpPr/>
      </xdr:nvCxnSpPr>
      <xdr:spPr>
        <a:xfrm flipV="1">
          <a:off x="13004800" y="6196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104775</xdr:rowOff>
    </xdr:from>
    <xdr:to>
      <xdr:col>24</xdr:col>
      <xdr:colOff>82550</xdr:colOff>
      <xdr:row>36</xdr:row>
      <xdr:rowOff>34925</xdr:rowOff>
    </xdr:to>
    <xdr:sp macro="" textlink="">
      <xdr:nvSpPr>
        <xdr:cNvPr id="328" name="円/楕円 327"/>
        <xdr:cNvSpPr/>
      </xdr:nvSpPr>
      <xdr:spPr>
        <a:xfrm>
          <a:off x="16459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121302</xdr:rowOff>
    </xdr:from>
    <xdr:ext cx="762000" cy="259045"/>
    <xdr:sp macro="" textlink="">
      <xdr:nvSpPr>
        <xdr:cNvPr id="329" name="補助費等該当値テキスト"/>
        <xdr:cNvSpPr txBox="1"/>
      </xdr:nvSpPr>
      <xdr:spPr>
        <a:xfrm>
          <a:off x="16598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0" name="円/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127635</xdr:rowOff>
    </xdr:from>
    <xdr:to>
      <xdr:col>21</xdr:col>
      <xdr:colOff>412750</xdr:colOff>
      <xdr:row>36</xdr:row>
      <xdr:rowOff>57785</xdr:rowOff>
    </xdr:to>
    <xdr:sp macro="" textlink="">
      <xdr:nvSpPr>
        <xdr:cNvPr id="332" name="円/楕円 331"/>
        <xdr:cNvSpPr/>
      </xdr:nvSpPr>
      <xdr:spPr>
        <a:xfrm>
          <a:off x="14732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67962</xdr:rowOff>
    </xdr:from>
    <xdr:ext cx="762000" cy="259045"/>
    <xdr:sp macro="" textlink="">
      <xdr:nvSpPr>
        <xdr:cNvPr id="333" name="テキスト ボックス 332"/>
        <xdr:cNvSpPr txBox="1"/>
      </xdr:nvSpPr>
      <xdr:spPr>
        <a:xfrm>
          <a:off x="14401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144780</xdr:rowOff>
    </xdr:from>
    <xdr:to>
      <xdr:col>20</xdr:col>
      <xdr:colOff>209550</xdr:colOff>
      <xdr:row>36</xdr:row>
      <xdr:rowOff>74930</xdr:rowOff>
    </xdr:to>
    <xdr:sp macro="" textlink="">
      <xdr:nvSpPr>
        <xdr:cNvPr id="334" name="円/楕円 333"/>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85107</xdr:rowOff>
    </xdr:from>
    <xdr:ext cx="762000" cy="259045"/>
    <xdr:sp macro="" textlink="">
      <xdr:nvSpPr>
        <xdr:cNvPr id="335" name="テキスト ボックス 334"/>
        <xdr:cNvSpPr txBox="1"/>
      </xdr:nvSpPr>
      <xdr:spPr>
        <a:xfrm>
          <a:off x="13512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161925</xdr:rowOff>
    </xdr:from>
    <xdr:to>
      <xdr:col>19</xdr:col>
      <xdr:colOff>6350</xdr:colOff>
      <xdr:row>36</xdr:row>
      <xdr:rowOff>92075</xdr:rowOff>
    </xdr:to>
    <xdr:sp macro="" textlink="">
      <xdr:nvSpPr>
        <xdr:cNvPr id="336" name="円/楕円 335"/>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102252</xdr:rowOff>
    </xdr:from>
    <xdr:ext cx="762000" cy="259045"/>
    <xdr:sp macro="" textlink="">
      <xdr:nvSpPr>
        <xdr:cNvPr id="337" name="テキスト ボックス 336"/>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前年度と比較すると、一般廃棄物処理事業債の償還元金の減少などにより、前年度より</a:t>
          </a:r>
          <a:r>
            <a:rPr kumimoji="1" lang="en-US" altLang="ja-JP" sz="1200">
              <a:latin typeface="ＭＳ Ｐゴシック"/>
            </a:rPr>
            <a:t>0.2</a:t>
          </a:r>
          <a:r>
            <a:rPr kumimoji="1" lang="ja-JP" altLang="en-US" sz="1200">
              <a:latin typeface="ＭＳ Ｐゴシック"/>
            </a:rPr>
            <a:t>ポイント減少している。</a:t>
          </a:r>
        </a:p>
        <a:p>
          <a:r>
            <a:rPr kumimoji="1" lang="ja-JP" altLang="en-US" sz="1200">
              <a:latin typeface="ＭＳ Ｐゴシック"/>
            </a:rPr>
            <a:t>　類似団体と比較しても高い水準となっており、今後も臨時財政対策債の元金償還は増加する見込みであるが、中期財政計画に基づいた減債基金の活用や起債事業を厳選することで、公債費の抑制に努める。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90424</xdr:rowOff>
    </xdr:to>
    <xdr:cxnSp macro="">
      <xdr:nvCxnSpPr>
        <xdr:cNvPr id="367" name="直線コネクタ 366"/>
        <xdr:cNvCxnSpPr/>
      </xdr:nvCxnSpPr>
      <xdr:spPr>
        <a:xfrm flipV="1">
          <a:off x="3987800" y="13454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145287</xdr:rowOff>
    </xdr:to>
    <xdr:cxnSp macro="">
      <xdr:nvCxnSpPr>
        <xdr:cNvPr id="370" name="直線コネクタ 369"/>
        <xdr:cNvCxnSpPr/>
      </xdr:nvCxnSpPr>
      <xdr:spPr>
        <a:xfrm flipV="1">
          <a:off x="3098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145287</xdr:rowOff>
    </xdr:to>
    <xdr:cxnSp macro="">
      <xdr:nvCxnSpPr>
        <xdr:cNvPr id="373" name="直線コネクタ 372"/>
        <xdr:cNvCxnSpPr/>
      </xdr:nvCxnSpPr>
      <xdr:spPr>
        <a:xfrm>
          <a:off x="2209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140715</xdr:rowOff>
    </xdr:to>
    <xdr:cxnSp macro="">
      <xdr:nvCxnSpPr>
        <xdr:cNvPr id="376" name="直線コネクタ 375"/>
        <xdr:cNvCxnSpPr/>
      </xdr:nvCxnSpPr>
      <xdr:spPr>
        <a:xfrm>
          <a:off x="1320800" y="134909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6" name="円/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8" name="円/楕円 387"/>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9" name="テキスト ボックス 388"/>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0" name="円/楕円 389"/>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1" name="テキスト ボックス 390"/>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2" name="円/楕円 391"/>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3" name="テキスト ボックス 392"/>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4" name="円/楕円 393"/>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5" name="テキスト ボックス 394"/>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扶助費については、保育実施費、こども医療費助成費等の増加などにより、</a:t>
          </a:r>
          <a:r>
            <a:rPr kumimoji="1" lang="en-US" altLang="ja-JP" sz="1100">
              <a:latin typeface="ＭＳ Ｐゴシック"/>
            </a:rPr>
            <a:t>0.2</a:t>
          </a:r>
          <a:r>
            <a:rPr kumimoji="1" lang="ja-JP" altLang="en-US" sz="1100">
              <a:latin typeface="ＭＳ Ｐゴシック"/>
            </a:rPr>
            <a:t>ポイント増加し、その他（維持補修費、繰出金）については、特別会計への繰出金の増加などにより、</a:t>
          </a:r>
          <a:r>
            <a:rPr kumimoji="1" lang="en-US" altLang="ja-JP" sz="1100">
              <a:latin typeface="ＭＳ Ｐゴシック"/>
            </a:rPr>
            <a:t>0.4</a:t>
          </a:r>
          <a:r>
            <a:rPr kumimoji="1" lang="ja-JP" altLang="en-US" sz="1100">
              <a:latin typeface="ＭＳ Ｐゴシック"/>
            </a:rPr>
            <a:t>ポイント増加している。人件費については、職員数の減少、退職者の減少に伴う職員退職手当の減少などにより、</a:t>
          </a:r>
          <a:r>
            <a:rPr kumimoji="1" lang="en-US" altLang="ja-JP" sz="1100">
              <a:latin typeface="ＭＳ Ｐゴシック"/>
            </a:rPr>
            <a:t>0.8</a:t>
          </a:r>
          <a:r>
            <a:rPr kumimoji="1" lang="ja-JP" altLang="en-US" sz="1100">
              <a:latin typeface="ＭＳ Ｐゴシック"/>
            </a:rPr>
            <a:t>ポイント減少し、公債費以外の経常収支比率は、前年度より</a:t>
          </a:r>
          <a:r>
            <a:rPr kumimoji="1" lang="en-US" altLang="ja-JP" sz="1100">
              <a:latin typeface="ＭＳ Ｐゴシック"/>
            </a:rPr>
            <a:t>0.1</a:t>
          </a:r>
          <a:r>
            <a:rPr kumimoji="1" lang="ja-JP" altLang="en-US" sz="1100">
              <a:latin typeface="ＭＳ Ｐゴシック"/>
            </a:rPr>
            <a:t>ポイント減少した。類似団体と比較すると平均を下回っている。</a:t>
          </a:r>
        </a:p>
        <a:p>
          <a:r>
            <a:rPr kumimoji="1" lang="ja-JP" altLang="en-US" sz="1100">
              <a:latin typeface="ＭＳ Ｐゴシック"/>
            </a:rPr>
            <a:t>　 引き続き人事配置の適正化、行政事務の民間委託の活用等により、経常経費の抑制を図る。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100330</xdr:rowOff>
    </xdr:to>
    <xdr:cxnSp macro="">
      <xdr:nvCxnSpPr>
        <xdr:cNvPr id="428" name="直線コネクタ 427"/>
        <xdr:cNvCxnSpPr/>
      </xdr:nvCxnSpPr>
      <xdr:spPr>
        <a:xfrm flipV="1">
          <a:off x="15671800" y="12955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81280</xdr:rowOff>
    </xdr:from>
    <xdr:to>
      <xdr:col>22</xdr:col>
      <xdr:colOff>565150</xdr:colOff>
      <xdr:row>75</xdr:row>
      <xdr:rowOff>100330</xdr:rowOff>
    </xdr:to>
    <xdr:cxnSp macro="">
      <xdr:nvCxnSpPr>
        <xdr:cNvPr id="431" name="直線コネクタ 430"/>
        <xdr:cNvCxnSpPr/>
      </xdr:nvCxnSpPr>
      <xdr:spPr>
        <a:xfrm>
          <a:off x="14782800" y="1294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96520</xdr:rowOff>
    </xdr:to>
    <xdr:cxnSp macro="">
      <xdr:nvCxnSpPr>
        <xdr:cNvPr id="434" name="直線コネクタ 433"/>
        <xdr:cNvCxnSpPr/>
      </xdr:nvCxnSpPr>
      <xdr:spPr>
        <a:xfrm flipV="1">
          <a:off x="13893800" y="12940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96520</xdr:rowOff>
    </xdr:to>
    <xdr:cxnSp macro="">
      <xdr:nvCxnSpPr>
        <xdr:cNvPr id="437" name="直線コネクタ 436"/>
        <xdr:cNvCxnSpPr/>
      </xdr:nvCxnSpPr>
      <xdr:spPr>
        <a:xfrm>
          <a:off x="13004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7" name="円/楕円 446"/>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8"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49" name="円/楕円 448"/>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0" name="テキスト ボックス 449"/>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30480</xdr:rowOff>
    </xdr:from>
    <xdr:to>
      <xdr:col>21</xdr:col>
      <xdr:colOff>412750</xdr:colOff>
      <xdr:row>75</xdr:row>
      <xdr:rowOff>132080</xdr:rowOff>
    </xdr:to>
    <xdr:sp macro="" textlink="">
      <xdr:nvSpPr>
        <xdr:cNvPr id="451" name="円/楕円 450"/>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142257</xdr:rowOff>
    </xdr:from>
    <xdr:ext cx="762000" cy="259045"/>
    <xdr:sp macro="" textlink="">
      <xdr:nvSpPr>
        <xdr:cNvPr id="452" name="テキスト ボックス 451"/>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3" name="円/楕円 452"/>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4" name="テキスト ボックス 453"/>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5" name="円/楕円 45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6" name="テキスト ボックス 45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石川県加賀市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100330</xdr:rowOff>
    </xdr:from>
    <xdr:to>
      <xdr:col>4</xdr:col>
      <xdr:colOff>1117600</xdr:colOff>
      <xdr:row>16</xdr:row>
      <xdr:rowOff>125895</xdr:rowOff>
    </xdr:to>
    <xdr:cxnSp macro="">
      <xdr:nvCxnSpPr>
        <xdr:cNvPr id="50" name="直線コネクタ 49"/>
        <xdr:cNvCxnSpPr/>
      </xdr:nvCxnSpPr>
      <xdr:spPr bwMode="auto">
        <a:xfrm>
          <a:off x="5003800" y="2891155"/>
          <a:ext cx="6477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110672</xdr:rowOff>
    </xdr:from>
    <xdr:ext cx="762000" cy="259045"/>
    <xdr:sp macro="" textlink="">
      <xdr:nvSpPr>
        <xdr:cNvPr id="51" name="人口1人当たり決算額の推移平均値テキスト130"/>
        <xdr:cNvSpPr txBox="1"/>
      </xdr:nvSpPr>
      <xdr:spPr>
        <a:xfrm>
          <a:off x="5740400" y="29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100330</xdr:rowOff>
    </xdr:from>
    <xdr:to>
      <xdr:col>4</xdr:col>
      <xdr:colOff>469900</xdr:colOff>
      <xdr:row>16</xdr:row>
      <xdr:rowOff>155937</xdr:rowOff>
    </xdr:to>
    <xdr:cxnSp macro="">
      <xdr:nvCxnSpPr>
        <xdr:cNvPr id="53" name="直線コネクタ 52"/>
        <xdr:cNvCxnSpPr/>
      </xdr:nvCxnSpPr>
      <xdr:spPr bwMode="auto">
        <a:xfrm flipV="1">
          <a:off x="4305300" y="2891155"/>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155937</xdr:rowOff>
    </xdr:from>
    <xdr:to>
      <xdr:col>3</xdr:col>
      <xdr:colOff>904875</xdr:colOff>
      <xdr:row>17</xdr:row>
      <xdr:rowOff>27178</xdr:rowOff>
    </xdr:to>
    <xdr:cxnSp macro="">
      <xdr:nvCxnSpPr>
        <xdr:cNvPr id="56" name="直線コネクタ 55"/>
        <xdr:cNvCxnSpPr/>
      </xdr:nvCxnSpPr>
      <xdr:spPr bwMode="auto">
        <a:xfrm flipV="1">
          <a:off x="3606800" y="2946762"/>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10643</xdr:rowOff>
    </xdr:from>
    <xdr:to>
      <xdr:col>3</xdr:col>
      <xdr:colOff>206375</xdr:colOff>
      <xdr:row>17</xdr:row>
      <xdr:rowOff>27178</xdr:rowOff>
    </xdr:to>
    <xdr:cxnSp macro="">
      <xdr:nvCxnSpPr>
        <xdr:cNvPr id="59" name="直線コネクタ 58"/>
        <xdr:cNvCxnSpPr/>
      </xdr:nvCxnSpPr>
      <xdr:spPr bwMode="auto">
        <a:xfrm>
          <a:off x="2908300" y="2972918"/>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75095</xdr:rowOff>
    </xdr:from>
    <xdr:to>
      <xdr:col>5</xdr:col>
      <xdr:colOff>34925</xdr:colOff>
      <xdr:row>17</xdr:row>
      <xdr:rowOff>5245</xdr:rowOff>
    </xdr:to>
    <xdr:sp macro="" textlink="">
      <xdr:nvSpPr>
        <xdr:cNvPr id="69" name="円/楕円 68"/>
        <xdr:cNvSpPr/>
      </xdr:nvSpPr>
      <xdr:spPr bwMode="auto">
        <a:xfrm>
          <a:off x="5600700" y="286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91622</xdr:rowOff>
    </xdr:from>
    <xdr:ext cx="762000" cy="259045"/>
    <xdr:sp macro="" textlink="">
      <xdr:nvSpPr>
        <xdr:cNvPr id="70" name="人口1人当たり決算額の推移該当値テキスト130"/>
        <xdr:cNvSpPr txBox="1"/>
      </xdr:nvSpPr>
      <xdr:spPr>
        <a:xfrm>
          <a:off x="5740400" y="27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49530</xdr:rowOff>
    </xdr:from>
    <xdr:to>
      <xdr:col>4</xdr:col>
      <xdr:colOff>520700</xdr:colOff>
      <xdr:row>16</xdr:row>
      <xdr:rowOff>151130</xdr:rowOff>
    </xdr:to>
    <xdr:sp macro="" textlink="">
      <xdr:nvSpPr>
        <xdr:cNvPr id="71" name="円/楕円 70"/>
        <xdr:cNvSpPr/>
      </xdr:nvSpPr>
      <xdr:spPr bwMode="auto">
        <a:xfrm>
          <a:off x="49530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161307</xdr:rowOff>
    </xdr:from>
    <xdr:ext cx="736600" cy="259045"/>
    <xdr:sp macro="" textlink="">
      <xdr:nvSpPr>
        <xdr:cNvPr id="72" name="テキスト ボックス 71"/>
        <xdr:cNvSpPr txBox="1"/>
      </xdr:nvSpPr>
      <xdr:spPr>
        <a:xfrm>
          <a:off x="4622800" y="260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105137</xdr:rowOff>
    </xdr:from>
    <xdr:to>
      <xdr:col>3</xdr:col>
      <xdr:colOff>955675</xdr:colOff>
      <xdr:row>17</xdr:row>
      <xdr:rowOff>35287</xdr:rowOff>
    </xdr:to>
    <xdr:sp macro="" textlink="">
      <xdr:nvSpPr>
        <xdr:cNvPr id="73" name="円/楕円 72"/>
        <xdr:cNvSpPr/>
      </xdr:nvSpPr>
      <xdr:spPr bwMode="auto">
        <a:xfrm>
          <a:off x="4254500" y="289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45464</xdr:rowOff>
    </xdr:from>
    <xdr:ext cx="762000" cy="259045"/>
    <xdr:sp macro="" textlink="">
      <xdr:nvSpPr>
        <xdr:cNvPr id="74" name="テキスト ボックス 73"/>
        <xdr:cNvSpPr txBox="1"/>
      </xdr:nvSpPr>
      <xdr:spPr>
        <a:xfrm>
          <a:off x="3924300" y="266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147828</xdr:rowOff>
    </xdr:from>
    <xdr:to>
      <xdr:col>3</xdr:col>
      <xdr:colOff>257175</xdr:colOff>
      <xdr:row>17</xdr:row>
      <xdr:rowOff>77978</xdr:rowOff>
    </xdr:to>
    <xdr:sp macro="" textlink="">
      <xdr:nvSpPr>
        <xdr:cNvPr id="75" name="円/楕円 74"/>
        <xdr:cNvSpPr/>
      </xdr:nvSpPr>
      <xdr:spPr bwMode="auto">
        <a:xfrm>
          <a:off x="3556000" y="293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62755</xdr:rowOff>
    </xdr:from>
    <xdr:ext cx="762000" cy="259045"/>
    <xdr:sp macro="" textlink="">
      <xdr:nvSpPr>
        <xdr:cNvPr id="76" name="テキスト ボックス 75"/>
        <xdr:cNvSpPr txBox="1"/>
      </xdr:nvSpPr>
      <xdr:spPr>
        <a:xfrm>
          <a:off x="3225800" y="30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131293</xdr:rowOff>
    </xdr:from>
    <xdr:to>
      <xdr:col>2</xdr:col>
      <xdr:colOff>692150</xdr:colOff>
      <xdr:row>17</xdr:row>
      <xdr:rowOff>61443</xdr:rowOff>
    </xdr:to>
    <xdr:sp macro="" textlink="">
      <xdr:nvSpPr>
        <xdr:cNvPr id="77" name="円/楕円 76"/>
        <xdr:cNvSpPr/>
      </xdr:nvSpPr>
      <xdr:spPr bwMode="auto">
        <a:xfrm>
          <a:off x="2857500" y="2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46220</xdr:rowOff>
    </xdr:from>
    <xdr:ext cx="762000" cy="259045"/>
    <xdr:sp macro="" textlink="">
      <xdr:nvSpPr>
        <xdr:cNvPr id="78" name="テキスト ボックス 77"/>
        <xdr:cNvSpPr txBox="1"/>
      </xdr:nvSpPr>
      <xdr:spPr>
        <a:xfrm>
          <a:off x="2527300" y="30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112860</xdr:rowOff>
    </xdr:from>
    <xdr:to>
      <xdr:col>4</xdr:col>
      <xdr:colOff>1117600</xdr:colOff>
      <xdr:row>35</xdr:row>
      <xdr:rowOff>121252</xdr:rowOff>
    </xdr:to>
    <xdr:cxnSp macro="">
      <xdr:nvCxnSpPr>
        <xdr:cNvPr id="113" name="直線コネクタ 112"/>
        <xdr:cNvCxnSpPr/>
      </xdr:nvCxnSpPr>
      <xdr:spPr bwMode="auto">
        <a:xfrm flipV="1">
          <a:off x="5003800" y="6723210"/>
          <a:ext cx="6477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43659</xdr:rowOff>
    </xdr:from>
    <xdr:to>
      <xdr:col>4</xdr:col>
      <xdr:colOff>469900</xdr:colOff>
      <xdr:row>35</xdr:row>
      <xdr:rowOff>121252</xdr:rowOff>
    </xdr:to>
    <xdr:cxnSp macro="">
      <xdr:nvCxnSpPr>
        <xdr:cNvPr id="116" name="直線コネクタ 115"/>
        <xdr:cNvCxnSpPr/>
      </xdr:nvCxnSpPr>
      <xdr:spPr bwMode="auto">
        <a:xfrm>
          <a:off x="4305300" y="6654009"/>
          <a:ext cx="6985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293943</xdr:rowOff>
    </xdr:from>
    <xdr:to>
      <xdr:col>3</xdr:col>
      <xdr:colOff>904875</xdr:colOff>
      <xdr:row>35</xdr:row>
      <xdr:rowOff>43659</xdr:rowOff>
    </xdr:to>
    <xdr:cxnSp macro="">
      <xdr:nvCxnSpPr>
        <xdr:cNvPr id="119" name="直線コネクタ 118"/>
        <xdr:cNvCxnSpPr/>
      </xdr:nvCxnSpPr>
      <xdr:spPr bwMode="auto">
        <a:xfrm>
          <a:off x="3606800" y="6561393"/>
          <a:ext cx="698500" cy="9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293943</xdr:rowOff>
    </xdr:from>
    <xdr:to>
      <xdr:col>3</xdr:col>
      <xdr:colOff>206375</xdr:colOff>
      <xdr:row>34</xdr:row>
      <xdr:rowOff>342831</xdr:rowOff>
    </xdr:to>
    <xdr:cxnSp macro="">
      <xdr:nvCxnSpPr>
        <xdr:cNvPr id="122" name="直線コネクタ 121"/>
        <xdr:cNvCxnSpPr/>
      </xdr:nvCxnSpPr>
      <xdr:spPr bwMode="auto">
        <a:xfrm flipV="1">
          <a:off x="2908300" y="6561393"/>
          <a:ext cx="698500" cy="4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62060</xdr:rowOff>
    </xdr:from>
    <xdr:to>
      <xdr:col>5</xdr:col>
      <xdr:colOff>34925</xdr:colOff>
      <xdr:row>35</xdr:row>
      <xdr:rowOff>163660</xdr:rowOff>
    </xdr:to>
    <xdr:sp macro="" textlink="">
      <xdr:nvSpPr>
        <xdr:cNvPr id="132" name="円/楕円 131"/>
        <xdr:cNvSpPr/>
      </xdr:nvSpPr>
      <xdr:spPr bwMode="auto">
        <a:xfrm>
          <a:off x="56007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250037</xdr:rowOff>
    </xdr:from>
    <xdr:ext cx="762000" cy="259045"/>
    <xdr:sp macro="" textlink="">
      <xdr:nvSpPr>
        <xdr:cNvPr id="133" name="人口1人当たり決算額の推移該当値テキスト445"/>
        <xdr:cNvSpPr txBox="1"/>
      </xdr:nvSpPr>
      <xdr:spPr>
        <a:xfrm>
          <a:off x="5740400" y="651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70452</xdr:rowOff>
    </xdr:from>
    <xdr:to>
      <xdr:col>4</xdr:col>
      <xdr:colOff>520700</xdr:colOff>
      <xdr:row>35</xdr:row>
      <xdr:rowOff>172052</xdr:rowOff>
    </xdr:to>
    <xdr:sp macro="" textlink="">
      <xdr:nvSpPr>
        <xdr:cNvPr id="134" name="円/楕円 133"/>
        <xdr:cNvSpPr/>
      </xdr:nvSpPr>
      <xdr:spPr bwMode="auto">
        <a:xfrm>
          <a:off x="49530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182229</xdr:rowOff>
    </xdr:from>
    <xdr:ext cx="736600" cy="259045"/>
    <xdr:sp macro="" textlink="">
      <xdr:nvSpPr>
        <xdr:cNvPr id="135" name="テキスト ボックス 134"/>
        <xdr:cNvSpPr txBox="1"/>
      </xdr:nvSpPr>
      <xdr:spPr>
        <a:xfrm>
          <a:off x="4622800" y="644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335759</xdr:rowOff>
    </xdr:from>
    <xdr:to>
      <xdr:col>3</xdr:col>
      <xdr:colOff>955675</xdr:colOff>
      <xdr:row>35</xdr:row>
      <xdr:rowOff>94459</xdr:rowOff>
    </xdr:to>
    <xdr:sp macro="" textlink="">
      <xdr:nvSpPr>
        <xdr:cNvPr id="136" name="円/楕円 135"/>
        <xdr:cNvSpPr/>
      </xdr:nvSpPr>
      <xdr:spPr bwMode="auto">
        <a:xfrm>
          <a:off x="42545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104636</xdr:rowOff>
    </xdr:from>
    <xdr:ext cx="762000" cy="259045"/>
    <xdr:sp macro="" textlink="">
      <xdr:nvSpPr>
        <xdr:cNvPr id="137" name="テキスト ボックス 136"/>
        <xdr:cNvSpPr txBox="1"/>
      </xdr:nvSpPr>
      <xdr:spPr>
        <a:xfrm>
          <a:off x="3924300" y="63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243143</xdr:rowOff>
    </xdr:from>
    <xdr:to>
      <xdr:col>3</xdr:col>
      <xdr:colOff>257175</xdr:colOff>
      <xdr:row>35</xdr:row>
      <xdr:rowOff>1843</xdr:rowOff>
    </xdr:to>
    <xdr:sp macro="" textlink="">
      <xdr:nvSpPr>
        <xdr:cNvPr id="138" name="円/楕円 137"/>
        <xdr:cNvSpPr/>
      </xdr:nvSpPr>
      <xdr:spPr bwMode="auto">
        <a:xfrm>
          <a:off x="3556000" y="65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12020</xdr:rowOff>
    </xdr:from>
    <xdr:ext cx="762000" cy="259045"/>
    <xdr:sp macro="" textlink="">
      <xdr:nvSpPr>
        <xdr:cNvPr id="139" name="テキスト ボックス 138"/>
        <xdr:cNvSpPr txBox="1"/>
      </xdr:nvSpPr>
      <xdr:spPr>
        <a:xfrm>
          <a:off x="3225800" y="62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292031</xdr:rowOff>
    </xdr:from>
    <xdr:to>
      <xdr:col>2</xdr:col>
      <xdr:colOff>692150</xdr:colOff>
      <xdr:row>35</xdr:row>
      <xdr:rowOff>50731</xdr:rowOff>
    </xdr:to>
    <xdr:sp macro="" textlink="">
      <xdr:nvSpPr>
        <xdr:cNvPr id="140" name="円/楕円 139"/>
        <xdr:cNvSpPr/>
      </xdr:nvSpPr>
      <xdr:spPr bwMode="auto">
        <a:xfrm>
          <a:off x="2857500" y="655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60908</xdr:rowOff>
    </xdr:from>
    <xdr:ext cx="762000" cy="259045"/>
    <xdr:sp macro="" textlink="">
      <xdr:nvSpPr>
        <xdr:cNvPr id="141" name="テキスト ボックス 140"/>
        <xdr:cNvSpPr txBox="1"/>
      </xdr:nvSpPr>
      <xdr:spPr>
        <a:xfrm>
          <a:off x="2527300" y="632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153919</xdr:rowOff>
    </xdr:from>
    <xdr:to>
      <xdr:col>6</xdr:col>
      <xdr:colOff>511175</xdr:colOff>
      <xdr:row>35</xdr:row>
      <xdr:rowOff>69040</xdr:rowOff>
    </xdr:to>
    <xdr:cxnSp macro="">
      <xdr:nvCxnSpPr>
        <xdr:cNvPr id="59" name="直線コネクタ 58"/>
        <xdr:cNvCxnSpPr/>
      </xdr:nvCxnSpPr>
      <xdr:spPr>
        <a:xfrm>
          <a:off x="3797300" y="5983219"/>
          <a:ext cx="8382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153919</xdr:rowOff>
    </xdr:from>
    <xdr:to>
      <xdr:col>5</xdr:col>
      <xdr:colOff>358775</xdr:colOff>
      <xdr:row>35</xdr:row>
      <xdr:rowOff>51941</xdr:rowOff>
    </xdr:to>
    <xdr:cxnSp macro="">
      <xdr:nvCxnSpPr>
        <xdr:cNvPr id="62" name="直線コネクタ 61"/>
        <xdr:cNvCxnSpPr/>
      </xdr:nvCxnSpPr>
      <xdr:spPr>
        <a:xfrm flipV="1">
          <a:off x="2908300" y="5983219"/>
          <a:ext cx="8890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51941</xdr:rowOff>
    </xdr:from>
    <xdr:to>
      <xdr:col>4</xdr:col>
      <xdr:colOff>155575</xdr:colOff>
      <xdr:row>35</xdr:row>
      <xdr:rowOff>67280</xdr:rowOff>
    </xdr:to>
    <xdr:cxnSp macro="">
      <xdr:nvCxnSpPr>
        <xdr:cNvPr id="65" name="直線コネクタ 64"/>
        <xdr:cNvCxnSpPr/>
      </xdr:nvCxnSpPr>
      <xdr:spPr>
        <a:xfrm flipV="1">
          <a:off x="2019300" y="605269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67280</xdr:rowOff>
    </xdr:from>
    <xdr:to>
      <xdr:col>2</xdr:col>
      <xdr:colOff>638175</xdr:colOff>
      <xdr:row>35</xdr:row>
      <xdr:rowOff>115491</xdr:rowOff>
    </xdr:to>
    <xdr:cxnSp macro="">
      <xdr:nvCxnSpPr>
        <xdr:cNvPr id="68" name="直線コネクタ 67"/>
        <xdr:cNvCxnSpPr/>
      </xdr:nvCxnSpPr>
      <xdr:spPr>
        <a:xfrm flipV="1">
          <a:off x="1130300" y="6068030"/>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18240</xdr:rowOff>
    </xdr:from>
    <xdr:to>
      <xdr:col>6</xdr:col>
      <xdr:colOff>561975</xdr:colOff>
      <xdr:row>35</xdr:row>
      <xdr:rowOff>119840</xdr:rowOff>
    </xdr:to>
    <xdr:sp macro="" textlink="">
      <xdr:nvSpPr>
        <xdr:cNvPr id="78" name="円/楕円 77"/>
        <xdr:cNvSpPr/>
      </xdr:nvSpPr>
      <xdr:spPr>
        <a:xfrm>
          <a:off x="45847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41117</xdr:rowOff>
    </xdr:from>
    <xdr:ext cx="534377" cy="259045"/>
    <xdr:sp macro="" textlink="">
      <xdr:nvSpPr>
        <xdr:cNvPr id="79" name="人件費該当値テキスト"/>
        <xdr:cNvSpPr txBox="1"/>
      </xdr:nvSpPr>
      <xdr:spPr>
        <a:xfrm>
          <a:off x="4686300" y="58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103119</xdr:rowOff>
    </xdr:from>
    <xdr:to>
      <xdr:col>5</xdr:col>
      <xdr:colOff>409575</xdr:colOff>
      <xdr:row>35</xdr:row>
      <xdr:rowOff>33269</xdr:rowOff>
    </xdr:to>
    <xdr:sp macro="" textlink="">
      <xdr:nvSpPr>
        <xdr:cNvPr id="80" name="円/楕円 79"/>
        <xdr:cNvSpPr/>
      </xdr:nvSpPr>
      <xdr:spPr>
        <a:xfrm>
          <a:off x="3746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49796</xdr:rowOff>
    </xdr:from>
    <xdr:ext cx="534377" cy="259045"/>
    <xdr:sp macro="" textlink="">
      <xdr:nvSpPr>
        <xdr:cNvPr id="81" name="テキスト ボックス 80"/>
        <xdr:cNvSpPr txBox="1"/>
      </xdr:nvSpPr>
      <xdr:spPr>
        <a:xfrm>
          <a:off x="3530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1141</xdr:rowOff>
    </xdr:from>
    <xdr:to>
      <xdr:col>4</xdr:col>
      <xdr:colOff>206375</xdr:colOff>
      <xdr:row>35</xdr:row>
      <xdr:rowOff>102741</xdr:rowOff>
    </xdr:to>
    <xdr:sp macro="" textlink="">
      <xdr:nvSpPr>
        <xdr:cNvPr id="82" name="円/楕円 81"/>
        <xdr:cNvSpPr/>
      </xdr:nvSpPr>
      <xdr:spPr>
        <a:xfrm>
          <a:off x="2857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119268</xdr:rowOff>
    </xdr:from>
    <xdr:ext cx="534377" cy="259045"/>
    <xdr:sp macro="" textlink="">
      <xdr:nvSpPr>
        <xdr:cNvPr id="83" name="テキスト ボックス 82"/>
        <xdr:cNvSpPr txBox="1"/>
      </xdr:nvSpPr>
      <xdr:spPr>
        <a:xfrm>
          <a:off x="2641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16480</xdr:rowOff>
    </xdr:from>
    <xdr:to>
      <xdr:col>3</xdr:col>
      <xdr:colOff>3175</xdr:colOff>
      <xdr:row>35</xdr:row>
      <xdr:rowOff>118080</xdr:rowOff>
    </xdr:to>
    <xdr:sp macro="" textlink="">
      <xdr:nvSpPr>
        <xdr:cNvPr id="84" name="円/楕円 83"/>
        <xdr:cNvSpPr/>
      </xdr:nvSpPr>
      <xdr:spPr>
        <a:xfrm>
          <a:off x="1968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134607</xdr:rowOff>
    </xdr:from>
    <xdr:ext cx="534377" cy="259045"/>
    <xdr:sp macro="" textlink="">
      <xdr:nvSpPr>
        <xdr:cNvPr id="85" name="テキスト ボックス 84"/>
        <xdr:cNvSpPr txBox="1"/>
      </xdr:nvSpPr>
      <xdr:spPr>
        <a:xfrm>
          <a:off x="1752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64691</xdr:rowOff>
    </xdr:from>
    <xdr:to>
      <xdr:col>1</xdr:col>
      <xdr:colOff>485775</xdr:colOff>
      <xdr:row>35</xdr:row>
      <xdr:rowOff>166291</xdr:rowOff>
    </xdr:to>
    <xdr:sp macro="" textlink="">
      <xdr:nvSpPr>
        <xdr:cNvPr id="86" name="円/楕円 85"/>
        <xdr:cNvSpPr/>
      </xdr:nvSpPr>
      <xdr:spPr>
        <a:xfrm>
          <a:off x="1079500" y="60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11368</xdr:rowOff>
    </xdr:from>
    <xdr:ext cx="534377" cy="259045"/>
    <xdr:sp macro="" textlink="">
      <xdr:nvSpPr>
        <xdr:cNvPr id="87" name="テキスト ボックス 86"/>
        <xdr:cNvSpPr txBox="1"/>
      </xdr:nvSpPr>
      <xdr:spPr>
        <a:xfrm>
          <a:off x="863111" y="58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167534</xdr:rowOff>
    </xdr:from>
    <xdr:to>
      <xdr:col>6</xdr:col>
      <xdr:colOff>511175</xdr:colOff>
      <xdr:row>59</xdr:row>
      <xdr:rowOff>988</xdr:rowOff>
    </xdr:to>
    <xdr:cxnSp macro="">
      <xdr:nvCxnSpPr>
        <xdr:cNvPr id="118" name="直線コネクタ 117"/>
        <xdr:cNvCxnSpPr/>
      </xdr:nvCxnSpPr>
      <xdr:spPr>
        <a:xfrm flipV="1">
          <a:off x="3797300" y="10111634"/>
          <a:ext cx="8382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988</xdr:rowOff>
    </xdr:from>
    <xdr:to>
      <xdr:col>5</xdr:col>
      <xdr:colOff>358775</xdr:colOff>
      <xdr:row>59</xdr:row>
      <xdr:rowOff>6614</xdr:rowOff>
    </xdr:to>
    <xdr:cxnSp macro="">
      <xdr:nvCxnSpPr>
        <xdr:cNvPr id="121" name="直線コネクタ 120"/>
        <xdr:cNvCxnSpPr/>
      </xdr:nvCxnSpPr>
      <xdr:spPr>
        <a:xfrm flipV="1">
          <a:off x="2908300" y="10116538"/>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6614</xdr:rowOff>
    </xdr:from>
    <xdr:to>
      <xdr:col>4</xdr:col>
      <xdr:colOff>155575</xdr:colOff>
      <xdr:row>59</xdr:row>
      <xdr:rowOff>9313</xdr:rowOff>
    </xdr:to>
    <xdr:cxnSp macro="">
      <xdr:nvCxnSpPr>
        <xdr:cNvPr id="124" name="直線コネクタ 123"/>
        <xdr:cNvCxnSpPr/>
      </xdr:nvCxnSpPr>
      <xdr:spPr>
        <a:xfrm flipV="1">
          <a:off x="2019300" y="10122164"/>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56857</xdr:rowOff>
    </xdr:from>
    <xdr:ext cx="534377" cy="259045"/>
    <xdr:sp macro="" textlink="">
      <xdr:nvSpPr>
        <xdr:cNvPr id="126" name="テキスト ボックス 125"/>
        <xdr:cNvSpPr txBox="1"/>
      </xdr:nvSpPr>
      <xdr:spPr>
        <a:xfrm>
          <a:off x="2641111" y="101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9313</xdr:rowOff>
    </xdr:from>
    <xdr:to>
      <xdr:col>2</xdr:col>
      <xdr:colOff>638175</xdr:colOff>
      <xdr:row>59</xdr:row>
      <xdr:rowOff>13655</xdr:rowOff>
    </xdr:to>
    <xdr:cxnSp macro="">
      <xdr:nvCxnSpPr>
        <xdr:cNvPr id="127" name="直線コネクタ 126"/>
        <xdr:cNvCxnSpPr/>
      </xdr:nvCxnSpPr>
      <xdr:spPr>
        <a:xfrm flipV="1">
          <a:off x="1130300" y="1012486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59896</xdr:rowOff>
    </xdr:from>
    <xdr:ext cx="534377" cy="259045"/>
    <xdr:sp macro="" textlink="">
      <xdr:nvSpPr>
        <xdr:cNvPr id="129" name="テキスト ボックス 128"/>
        <xdr:cNvSpPr txBox="1"/>
      </xdr:nvSpPr>
      <xdr:spPr>
        <a:xfrm>
          <a:off x="1752111" y="10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116734</xdr:rowOff>
    </xdr:from>
    <xdr:to>
      <xdr:col>6</xdr:col>
      <xdr:colOff>561975</xdr:colOff>
      <xdr:row>59</xdr:row>
      <xdr:rowOff>46884</xdr:rowOff>
    </xdr:to>
    <xdr:sp macro="" textlink="">
      <xdr:nvSpPr>
        <xdr:cNvPr id="137" name="円/楕円 136"/>
        <xdr:cNvSpPr/>
      </xdr:nvSpPr>
      <xdr:spPr>
        <a:xfrm>
          <a:off x="4584700" y="100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121638</xdr:rowOff>
    </xdr:from>
    <xdr:to>
      <xdr:col>5</xdr:col>
      <xdr:colOff>409575</xdr:colOff>
      <xdr:row>59</xdr:row>
      <xdr:rowOff>51788</xdr:rowOff>
    </xdr:to>
    <xdr:sp macro="" textlink="">
      <xdr:nvSpPr>
        <xdr:cNvPr id="139" name="円/楕円 138"/>
        <xdr:cNvSpPr/>
      </xdr:nvSpPr>
      <xdr:spPr>
        <a:xfrm>
          <a:off x="3746500" y="100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68315</xdr:rowOff>
    </xdr:from>
    <xdr:ext cx="534377" cy="259045"/>
    <xdr:sp macro="" textlink="">
      <xdr:nvSpPr>
        <xdr:cNvPr id="140" name="テキスト ボックス 139"/>
        <xdr:cNvSpPr txBox="1"/>
      </xdr:nvSpPr>
      <xdr:spPr>
        <a:xfrm>
          <a:off x="3530111" y="98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127264</xdr:rowOff>
    </xdr:from>
    <xdr:to>
      <xdr:col>4</xdr:col>
      <xdr:colOff>206375</xdr:colOff>
      <xdr:row>59</xdr:row>
      <xdr:rowOff>57414</xdr:rowOff>
    </xdr:to>
    <xdr:sp macro="" textlink="">
      <xdr:nvSpPr>
        <xdr:cNvPr id="141" name="円/楕円 140"/>
        <xdr:cNvSpPr/>
      </xdr:nvSpPr>
      <xdr:spPr>
        <a:xfrm>
          <a:off x="2857500" y="100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73941</xdr:rowOff>
    </xdr:from>
    <xdr:ext cx="534377" cy="259045"/>
    <xdr:sp macro="" textlink="">
      <xdr:nvSpPr>
        <xdr:cNvPr id="142" name="テキスト ボックス 141"/>
        <xdr:cNvSpPr txBox="1"/>
      </xdr:nvSpPr>
      <xdr:spPr>
        <a:xfrm>
          <a:off x="2641111" y="98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129963</xdr:rowOff>
    </xdr:from>
    <xdr:to>
      <xdr:col>3</xdr:col>
      <xdr:colOff>3175</xdr:colOff>
      <xdr:row>59</xdr:row>
      <xdr:rowOff>60113</xdr:rowOff>
    </xdr:to>
    <xdr:sp macro="" textlink="">
      <xdr:nvSpPr>
        <xdr:cNvPr id="143" name="円/楕円 142"/>
        <xdr:cNvSpPr/>
      </xdr:nvSpPr>
      <xdr:spPr>
        <a:xfrm>
          <a:off x="1968500" y="100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76640</xdr:rowOff>
    </xdr:from>
    <xdr:ext cx="534377" cy="259045"/>
    <xdr:sp macro="" textlink="">
      <xdr:nvSpPr>
        <xdr:cNvPr id="144" name="テキスト ボックス 143"/>
        <xdr:cNvSpPr txBox="1"/>
      </xdr:nvSpPr>
      <xdr:spPr>
        <a:xfrm>
          <a:off x="1752111" y="98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134305</xdr:rowOff>
    </xdr:from>
    <xdr:to>
      <xdr:col>1</xdr:col>
      <xdr:colOff>485775</xdr:colOff>
      <xdr:row>59</xdr:row>
      <xdr:rowOff>64455</xdr:rowOff>
    </xdr:to>
    <xdr:sp macro="" textlink="">
      <xdr:nvSpPr>
        <xdr:cNvPr id="145" name="円/楕円 144"/>
        <xdr:cNvSpPr/>
      </xdr:nvSpPr>
      <xdr:spPr>
        <a:xfrm>
          <a:off x="1079500" y="100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80982</xdr:rowOff>
    </xdr:from>
    <xdr:ext cx="534377" cy="259045"/>
    <xdr:sp macro="" textlink="">
      <xdr:nvSpPr>
        <xdr:cNvPr id="146" name="テキスト ボックス 145"/>
        <xdr:cNvSpPr txBox="1"/>
      </xdr:nvSpPr>
      <xdr:spPr>
        <a:xfrm>
          <a:off x="863111" y="98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24856</xdr:rowOff>
    </xdr:from>
    <xdr:to>
      <xdr:col>6</xdr:col>
      <xdr:colOff>511175</xdr:colOff>
      <xdr:row>76</xdr:row>
      <xdr:rowOff>57296</xdr:rowOff>
    </xdr:to>
    <xdr:cxnSp macro="">
      <xdr:nvCxnSpPr>
        <xdr:cNvPr id="177" name="直線コネクタ 176"/>
        <xdr:cNvCxnSpPr/>
      </xdr:nvCxnSpPr>
      <xdr:spPr>
        <a:xfrm>
          <a:off x="3797300" y="13055056"/>
          <a:ext cx="8382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170397</xdr:rowOff>
    </xdr:from>
    <xdr:to>
      <xdr:col>5</xdr:col>
      <xdr:colOff>358775</xdr:colOff>
      <xdr:row>76</xdr:row>
      <xdr:rowOff>24856</xdr:rowOff>
    </xdr:to>
    <xdr:cxnSp macro="">
      <xdr:nvCxnSpPr>
        <xdr:cNvPr id="180" name="直線コネクタ 179"/>
        <xdr:cNvCxnSpPr/>
      </xdr:nvCxnSpPr>
      <xdr:spPr>
        <a:xfrm>
          <a:off x="2908300" y="13029147"/>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170397</xdr:rowOff>
    </xdr:from>
    <xdr:to>
      <xdr:col>4</xdr:col>
      <xdr:colOff>155575</xdr:colOff>
      <xdr:row>76</xdr:row>
      <xdr:rowOff>18216</xdr:rowOff>
    </xdr:to>
    <xdr:cxnSp macro="">
      <xdr:nvCxnSpPr>
        <xdr:cNvPr id="183" name="直線コネクタ 182"/>
        <xdr:cNvCxnSpPr/>
      </xdr:nvCxnSpPr>
      <xdr:spPr>
        <a:xfrm flipV="1">
          <a:off x="2019300" y="13029147"/>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89752</xdr:rowOff>
    </xdr:from>
    <xdr:ext cx="469744" cy="259045"/>
    <xdr:sp macro="" textlink="">
      <xdr:nvSpPr>
        <xdr:cNvPr id="185" name="テキスト ボックス 184"/>
        <xdr:cNvSpPr txBox="1"/>
      </xdr:nvSpPr>
      <xdr:spPr>
        <a:xfrm>
          <a:off x="2673427"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106607</xdr:rowOff>
    </xdr:from>
    <xdr:to>
      <xdr:col>2</xdr:col>
      <xdr:colOff>638175</xdr:colOff>
      <xdr:row>76</xdr:row>
      <xdr:rowOff>18216</xdr:rowOff>
    </xdr:to>
    <xdr:cxnSp macro="">
      <xdr:nvCxnSpPr>
        <xdr:cNvPr id="186" name="直線コネクタ 185"/>
        <xdr:cNvCxnSpPr/>
      </xdr:nvCxnSpPr>
      <xdr:spPr>
        <a:xfrm>
          <a:off x="1130300" y="12965357"/>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77669</xdr:rowOff>
    </xdr:from>
    <xdr:ext cx="469744" cy="259045"/>
    <xdr:sp macro="" textlink="">
      <xdr:nvSpPr>
        <xdr:cNvPr id="188" name="テキスト ボックス 187"/>
        <xdr:cNvSpPr txBox="1"/>
      </xdr:nvSpPr>
      <xdr:spPr>
        <a:xfrm>
          <a:off x="1784427"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31295</xdr:rowOff>
    </xdr:from>
    <xdr:ext cx="469744" cy="259045"/>
    <xdr:sp macro="" textlink="">
      <xdr:nvSpPr>
        <xdr:cNvPr id="190" name="テキスト ボックス 189"/>
        <xdr:cNvSpPr txBox="1"/>
      </xdr:nvSpPr>
      <xdr:spPr>
        <a:xfrm>
          <a:off x="895427" y="132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6496</xdr:rowOff>
    </xdr:from>
    <xdr:to>
      <xdr:col>6</xdr:col>
      <xdr:colOff>561975</xdr:colOff>
      <xdr:row>76</xdr:row>
      <xdr:rowOff>108096</xdr:rowOff>
    </xdr:to>
    <xdr:sp macro="" textlink="">
      <xdr:nvSpPr>
        <xdr:cNvPr id="196" name="円/楕円 195"/>
        <xdr:cNvSpPr/>
      </xdr:nvSpPr>
      <xdr:spPr>
        <a:xfrm>
          <a:off x="4584700" y="13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29372</xdr:rowOff>
    </xdr:from>
    <xdr:ext cx="469744" cy="259045"/>
    <xdr:sp macro="" textlink="">
      <xdr:nvSpPr>
        <xdr:cNvPr id="197" name="維持補修費該当値テキスト"/>
        <xdr:cNvSpPr txBox="1"/>
      </xdr:nvSpPr>
      <xdr:spPr>
        <a:xfrm>
          <a:off x="4686300" y="128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145506</xdr:rowOff>
    </xdr:from>
    <xdr:to>
      <xdr:col>5</xdr:col>
      <xdr:colOff>409575</xdr:colOff>
      <xdr:row>76</xdr:row>
      <xdr:rowOff>75656</xdr:rowOff>
    </xdr:to>
    <xdr:sp macro="" textlink="">
      <xdr:nvSpPr>
        <xdr:cNvPr id="198" name="円/楕円 197"/>
        <xdr:cNvSpPr/>
      </xdr:nvSpPr>
      <xdr:spPr>
        <a:xfrm>
          <a:off x="3746500" y="130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92183</xdr:rowOff>
    </xdr:from>
    <xdr:ext cx="469744" cy="259045"/>
    <xdr:sp macro="" textlink="">
      <xdr:nvSpPr>
        <xdr:cNvPr id="199" name="テキスト ボックス 198"/>
        <xdr:cNvSpPr txBox="1"/>
      </xdr:nvSpPr>
      <xdr:spPr>
        <a:xfrm>
          <a:off x="3562427" y="127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119597</xdr:rowOff>
    </xdr:from>
    <xdr:to>
      <xdr:col>4</xdr:col>
      <xdr:colOff>206375</xdr:colOff>
      <xdr:row>76</xdr:row>
      <xdr:rowOff>49747</xdr:rowOff>
    </xdr:to>
    <xdr:sp macro="" textlink="">
      <xdr:nvSpPr>
        <xdr:cNvPr id="200" name="円/楕円 199"/>
        <xdr:cNvSpPr/>
      </xdr:nvSpPr>
      <xdr:spPr>
        <a:xfrm>
          <a:off x="2857500" y="129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66274</xdr:rowOff>
    </xdr:from>
    <xdr:ext cx="469744" cy="259045"/>
    <xdr:sp macro="" textlink="">
      <xdr:nvSpPr>
        <xdr:cNvPr id="201" name="テキスト ボックス 200"/>
        <xdr:cNvSpPr txBox="1"/>
      </xdr:nvSpPr>
      <xdr:spPr>
        <a:xfrm>
          <a:off x="2673427"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138865</xdr:rowOff>
    </xdr:from>
    <xdr:to>
      <xdr:col>3</xdr:col>
      <xdr:colOff>3175</xdr:colOff>
      <xdr:row>76</xdr:row>
      <xdr:rowOff>69016</xdr:rowOff>
    </xdr:to>
    <xdr:sp macro="" textlink="">
      <xdr:nvSpPr>
        <xdr:cNvPr id="202" name="円/楕円 201"/>
        <xdr:cNvSpPr/>
      </xdr:nvSpPr>
      <xdr:spPr>
        <a:xfrm>
          <a:off x="1968500" y="12997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85542</xdr:rowOff>
    </xdr:from>
    <xdr:ext cx="469744" cy="259045"/>
    <xdr:sp macro="" textlink="">
      <xdr:nvSpPr>
        <xdr:cNvPr id="203" name="テキスト ボックス 202"/>
        <xdr:cNvSpPr txBox="1"/>
      </xdr:nvSpPr>
      <xdr:spPr>
        <a:xfrm>
          <a:off x="1784427" y="1277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55807</xdr:rowOff>
    </xdr:from>
    <xdr:to>
      <xdr:col>1</xdr:col>
      <xdr:colOff>485775</xdr:colOff>
      <xdr:row>75</xdr:row>
      <xdr:rowOff>157407</xdr:rowOff>
    </xdr:to>
    <xdr:sp macro="" textlink="">
      <xdr:nvSpPr>
        <xdr:cNvPr id="204" name="円/楕円 203"/>
        <xdr:cNvSpPr/>
      </xdr:nvSpPr>
      <xdr:spPr>
        <a:xfrm>
          <a:off x="1079500" y="129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2484</xdr:rowOff>
    </xdr:from>
    <xdr:ext cx="469744" cy="259045"/>
    <xdr:sp macro="" textlink="">
      <xdr:nvSpPr>
        <xdr:cNvPr id="205" name="テキスト ボックス 204"/>
        <xdr:cNvSpPr txBox="1"/>
      </xdr:nvSpPr>
      <xdr:spPr>
        <a:xfrm>
          <a:off x="895427" y="1268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102566</xdr:rowOff>
    </xdr:from>
    <xdr:to>
      <xdr:col>6</xdr:col>
      <xdr:colOff>511175</xdr:colOff>
      <xdr:row>94</xdr:row>
      <xdr:rowOff>546</xdr:rowOff>
    </xdr:to>
    <xdr:cxnSp macro="">
      <xdr:nvCxnSpPr>
        <xdr:cNvPr id="235" name="直線コネクタ 234"/>
        <xdr:cNvCxnSpPr/>
      </xdr:nvCxnSpPr>
      <xdr:spPr>
        <a:xfrm flipV="1">
          <a:off x="3797300" y="16047416"/>
          <a:ext cx="8382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546</xdr:rowOff>
    </xdr:from>
    <xdr:to>
      <xdr:col>5</xdr:col>
      <xdr:colOff>358775</xdr:colOff>
      <xdr:row>94</xdr:row>
      <xdr:rowOff>19875</xdr:rowOff>
    </xdr:to>
    <xdr:cxnSp macro="">
      <xdr:nvCxnSpPr>
        <xdr:cNvPr id="238" name="直線コネクタ 237"/>
        <xdr:cNvCxnSpPr/>
      </xdr:nvCxnSpPr>
      <xdr:spPr>
        <a:xfrm flipV="1">
          <a:off x="2908300" y="16116846"/>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19875</xdr:rowOff>
    </xdr:from>
    <xdr:to>
      <xdr:col>4</xdr:col>
      <xdr:colOff>155575</xdr:colOff>
      <xdr:row>94</xdr:row>
      <xdr:rowOff>88722</xdr:rowOff>
    </xdr:to>
    <xdr:cxnSp macro="">
      <xdr:nvCxnSpPr>
        <xdr:cNvPr id="241" name="直線コネクタ 240"/>
        <xdr:cNvCxnSpPr/>
      </xdr:nvCxnSpPr>
      <xdr:spPr>
        <a:xfrm flipV="1">
          <a:off x="2019300" y="16136175"/>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88722</xdr:rowOff>
    </xdr:from>
    <xdr:to>
      <xdr:col>2</xdr:col>
      <xdr:colOff>638175</xdr:colOff>
      <xdr:row>94</xdr:row>
      <xdr:rowOff>106693</xdr:rowOff>
    </xdr:to>
    <xdr:cxnSp macro="">
      <xdr:nvCxnSpPr>
        <xdr:cNvPr id="244" name="直線コネクタ 243"/>
        <xdr:cNvCxnSpPr/>
      </xdr:nvCxnSpPr>
      <xdr:spPr>
        <a:xfrm flipV="1">
          <a:off x="1130300" y="16205022"/>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51766</xdr:rowOff>
    </xdr:from>
    <xdr:to>
      <xdr:col>6</xdr:col>
      <xdr:colOff>561975</xdr:colOff>
      <xdr:row>93</xdr:row>
      <xdr:rowOff>153366</xdr:rowOff>
    </xdr:to>
    <xdr:sp macro="" textlink="">
      <xdr:nvSpPr>
        <xdr:cNvPr id="254" name="円/楕円 253"/>
        <xdr:cNvSpPr/>
      </xdr:nvSpPr>
      <xdr:spPr>
        <a:xfrm>
          <a:off x="4584700" y="15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74643</xdr:rowOff>
    </xdr:from>
    <xdr:ext cx="599010" cy="259045"/>
    <xdr:sp macro="" textlink="">
      <xdr:nvSpPr>
        <xdr:cNvPr id="255" name="扶助費該当値テキスト"/>
        <xdr:cNvSpPr txBox="1"/>
      </xdr:nvSpPr>
      <xdr:spPr>
        <a:xfrm>
          <a:off x="4686300" y="158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106,424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121196</xdr:rowOff>
    </xdr:from>
    <xdr:to>
      <xdr:col>5</xdr:col>
      <xdr:colOff>409575</xdr:colOff>
      <xdr:row>94</xdr:row>
      <xdr:rowOff>51346</xdr:rowOff>
    </xdr:to>
    <xdr:sp macro="" textlink="">
      <xdr:nvSpPr>
        <xdr:cNvPr id="256" name="円/楕円 255"/>
        <xdr:cNvSpPr/>
      </xdr:nvSpPr>
      <xdr:spPr>
        <a:xfrm>
          <a:off x="3746500" y="16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67873</xdr:rowOff>
    </xdr:from>
    <xdr:ext cx="599010" cy="259045"/>
    <xdr:sp macro="" textlink="">
      <xdr:nvSpPr>
        <xdr:cNvPr id="257" name="テキスト ボックス 256"/>
        <xdr:cNvSpPr txBox="1"/>
      </xdr:nvSpPr>
      <xdr:spPr>
        <a:xfrm>
          <a:off x="3497794" y="1584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100,957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140525</xdr:rowOff>
    </xdr:from>
    <xdr:to>
      <xdr:col>4</xdr:col>
      <xdr:colOff>206375</xdr:colOff>
      <xdr:row>94</xdr:row>
      <xdr:rowOff>70675</xdr:rowOff>
    </xdr:to>
    <xdr:sp macro="" textlink="">
      <xdr:nvSpPr>
        <xdr:cNvPr id="258" name="円/楕円 257"/>
        <xdr:cNvSpPr/>
      </xdr:nvSpPr>
      <xdr:spPr>
        <a:xfrm>
          <a:off x="2857500" y="160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87202</xdr:rowOff>
    </xdr:from>
    <xdr:ext cx="534377" cy="259045"/>
    <xdr:sp macro="" textlink="">
      <xdr:nvSpPr>
        <xdr:cNvPr id="259" name="テキスト ボックス 258"/>
        <xdr:cNvSpPr txBox="1"/>
      </xdr:nvSpPr>
      <xdr:spPr>
        <a:xfrm>
          <a:off x="2641111" y="15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37922</xdr:rowOff>
    </xdr:from>
    <xdr:to>
      <xdr:col>3</xdr:col>
      <xdr:colOff>3175</xdr:colOff>
      <xdr:row>94</xdr:row>
      <xdr:rowOff>139522</xdr:rowOff>
    </xdr:to>
    <xdr:sp macro="" textlink="">
      <xdr:nvSpPr>
        <xdr:cNvPr id="260" name="円/楕円 259"/>
        <xdr:cNvSpPr/>
      </xdr:nvSpPr>
      <xdr:spPr>
        <a:xfrm>
          <a:off x="1968500" y="161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156049</xdr:rowOff>
    </xdr:from>
    <xdr:ext cx="534377" cy="259045"/>
    <xdr:sp macro="" textlink="">
      <xdr:nvSpPr>
        <xdr:cNvPr id="261" name="テキスト ボックス 260"/>
        <xdr:cNvSpPr txBox="1"/>
      </xdr:nvSpPr>
      <xdr:spPr>
        <a:xfrm>
          <a:off x="1752111" y="159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55893</xdr:rowOff>
    </xdr:from>
    <xdr:to>
      <xdr:col>1</xdr:col>
      <xdr:colOff>485775</xdr:colOff>
      <xdr:row>94</xdr:row>
      <xdr:rowOff>157493</xdr:rowOff>
    </xdr:to>
    <xdr:sp macro="" textlink="">
      <xdr:nvSpPr>
        <xdr:cNvPr id="262" name="円/楕円 261"/>
        <xdr:cNvSpPr/>
      </xdr:nvSpPr>
      <xdr:spPr>
        <a:xfrm>
          <a:off x="1079500" y="161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2570</xdr:rowOff>
    </xdr:from>
    <xdr:ext cx="534377" cy="259045"/>
    <xdr:sp macro="" textlink="">
      <xdr:nvSpPr>
        <xdr:cNvPr id="263" name="テキスト ボックス 262"/>
        <xdr:cNvSpPr txBox="1"/>
      </xdr:nvSpPr>
      <xdr:spPr>
        <a:xfrm>
          <a:off x="863111" y="159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165532</xdr:rowOff>
    </xdr:from>
    <xdr:to>
      <xdr:col>15</xdr:col>
      <xdr:colOff>180975</xdr:colOff>
      <xdr:row>37</xdr:row>
      <xdr:rowOff>21679</xdr:rowOff>
    </xdr:to>
    <xdr:cxnSp macro="">
      <xdr:nvCxnSpPr>
        <xdr:cNvPr id="292" name="直線コネクタ 291"/>
        <xdr:cNvCxnSpPr/>
      </xdr:nvCxnSpPr>
      <xdr:spPr>
        <a:xfrm>
          <a:off x="9639300" y="6337732"/>
          <a:ext cx="8382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165532</xdr:rowOff>
    </xdr:from>
    <xdr:to>
      <xdr:col>14</xdr:col>
      <xdr:colOff>28575</xdr:colOff>
      <xdr:row>37</xdr:row>
      <xdr:rowOff>33198</xdr:rowOff>
    </xdr:to>
    <xdr:cxnSp macro="">
      <xdr:nvCxnSpPr>
        <xdr:cNvPr id="295" name="直線コネクタ 294"/>
        <xdr:cNvCxnSpPr/>
      </xdr:nvCxnSpPr>
      <xdr:spPr>
        <a:xfrm flipV="1">
          <a:off x="8750300" y="633773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33198</xdr:rowOff>
    </xdr:from>
    <xdr:to>
      <xdr:col>12</xdr:col>
      <xdr:colOff>511175</xdr:colOff>
      <xdr:row>37</xdr:row>
      <xdr:rowOff>81013</xdr:rowOff>
    </xdr:to>
    <xdr:cxnSp macro="">
      <xdr:nvCxnSpPr>
        <xdr:cNvPr id="298" name="直線コネクタ 297"/>
        <xdr:cNvCxnSpPr/>
      </xdr:nvCxnSpPr>
      <xdr:spPr>
        <a:xfrm flipV="1">
          <a:off x="7861300" y="6376848"/>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64059</xdr:rowOff>
    </xdr:from>
    <xdr:to>
      <xdr:col>11</xdr:col>
      <xdr:colOff>307975</xdr:colOff>
      <xdr:row>37</xdr:row>
      <xdr:rowOff>81013</xdr:rowOff>
    </xdr:to>
    <xdr:cxnSp macro="">
      <xdr:nvCxnSpPr>
        <xdr:cNvPr id="301" name="直線コネクタ 300"/>
        <xdr:cNvCxnSpPr/>
      </xdr:nvCxnSpPr>
      <xdr:spPr>
        <a:xfrm>
          <a:off x="6972300" y="640770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142329</xdr:rowOff>
    </xdr:from>
    <xdr:to>
      <xdr:col>15</xdr:col>
      <xdr:colOff>231775</xdr:colOff>
      <xdr:row>37</xdr:row>
      <xdr:rowOff>72479</xdr:rowOff>
    </xdr:to>
    <xdr:sp macro="" textlink="">
      <xdr:nvSpPr>
        <xdr:cNvPr id="311" name="円/楕円 310"/>
        <xdr:cNvSpPr/>
      </xdr:nvSpPr>
      <xdr:spPr>
        <a:xfrm>
          <a:off x="10426700" y="63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120756</xdr:rowOff>
    </xdr:from>
    <xdr:ext cx="534377" cy="259045"/>
    <xdr:sp macro="" textlink="">
      <xdr:nvSpPr>
        <xdr:cNvPr id="312" name="補助費等該当値テキスト"/>
        <xdr:cNvSpPr txBox="1"/>
      </xdr:nvSpPr>
      <xdr:spPr>
        <a:xfrm>
          <a:off x="10528300" y="62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28,793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114732</xdr:rowOff>
    </xdr:from>
    <xdr:to>
      <xdr:col>14</xdr:col>
      <xdr:colOff>79375</xdr:colOff>
      <xdr:row>37</xdr:row>
      <xdr:rowOff>44882</xdr:rowOff>
    </xdr:to>
    <xdr:sp macro="" textlink="">
      <xdr:nvSpPr>
        <xdr:cNvPr id="313" name="円/楕円 312"/>
        <xdr:cNvSpPr/>
      </xdr:nvSpPr>
      <xdr:spPr>
        <a:xfrm>
          <a:off x="9588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36009</xdr:rowOff>
    </xdr:from>
    <xdr:ext cx="534377" cy="259045"/>
    <xdr:sp macro="" textlink="">
      <xdr:nvSpPr>
        <xdr:cNvPr id="314" name="テキスト ボックス 313"/>
        <xdr:cNvSpPr txBox="1"/>
      </xdr:nvSpPr>
      <xdr:spPr>
        <a:xfrm>
          <a:off x="9372111" y="63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153848</xdr:rowOff>
    </xdr:from>
    <xdr:to>
      <xdr:col>12</xdr:col>
      <xdr:colOff>561975</xdr:colOff>
      <xdr:row>37</xdr:row>
      <xdr:rowOff>83998</xdr:rowOff>
    </xdr:to>
    <xdr:sp macro="" textlink="">
      <xdr:nvSpPr>
        <xdr:cNvPr id="315" name="円/楕円 314"/>
        <xdr:cNvSpPr/>
      </xdr:nvSpPr>
      <xdr:spPr>
        <a:xfrm>
          <a:off x="8699500" y="6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75125</xdr:rowOff>
    </xdr:from>
    <xdr:ext cx="534377" cy="259045"/>
    <xdr:sp macro="" textlink="">
      <xdr:nvSpPr>
        <xdr:cNvPr id="316" name="テキスト ボックス 315"/>
        <xdr:cNvSpPr txBox="1"/>
      </xdr:nvSpPr>
      <xdr:spPr>
        <a:xfrm>
          <a:off x="8483111" y="64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30213</xdr:rowOff>
    </xdr:from>
    <xdr:to>
      <xdr:col>11</xdr:col>
      <xdr:colOff>358775</xdr:colOff>
      <xdr:row>37</xdr:row>
      <xdr:rowOff>131813</xdr:rowOff>
    </xdr:to>
    <xdr:sp macro="" textlink="">
      <xdr:nvSpPr>
        <xdr:cNvPr id="317" name="円/楕円 316"/>
        <xdr:cNvSpPr/>
      </xdr:nvSpPr>
      <xdr:spPr>
        <a:xfrm>
          <a:off x="7810500" y="6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122940</xdr:rowOff>
    </xdr:from>
    <xdr:ext cx="534377" cy="259045"/>
    <xdr:sp macro="" textlink="">
      <xdr:nvSpPr>
        <xdr:cNvPr id="318" name="テキスト ボックス 317"/>
        <xdr:cNvSpPr txBox="1"/>
      </xdr:nvSpPr>
      <xdr:spPr>
        <a:xfrm>
          <a:off x="7594111" y="6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13259</xdr:rowOff>
    </xdr:from>
    <xdr:to>
      <xdr:col>10</xdr:col>
      <xdr:colOff>155575</xdr:colOff>
      <xdr:row>37</xdr:row>
      <xdr:rowOff>114859</xdr:rowOff>
    </xdr:to>
    <xdr:sp macro="" textlink="">
      <xdr:nvSpPr>
        <xdr:cNvPr id="319" name="円/楕円 318"/>
        <xdr:cNvSpPr/>
      </xdr:nvSpPr>
      <xdr:spPr>
        <a:xfrm>
          <a:off x="6921500" y="6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105986</xdr:rowOff>
    </xdr:from>
    <xdr:ext cx="534377" cy="259045"/>
    <xdr:sp macro="" textlink="">
      <xdr:nvSpPr>
        <xdr:cNvPr id="320" name="テキスト ボックス 319"/>
        <xdr:cNvSpPr txBox="1"/>
      </xdr:nvSpPr>
      <xdr:spPr>
        <a:xfrm>
          <a:off x="6705111" y="64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34270</xdr:rowOff>
    </xdr:from>
    <xdr:to>
      <xdr:col>15</xdr:col>
      <xdr:colOff>180975</xdr:colOff>
      <xdr:row>59</xdr:row>
      <xdr:rowOff>60968</xdr:rowOff>
    </xdr:to>
    <xdr:cxnSp macro="">
      <xdr:nvCxnSpPr>
        <xdr:cNvPr id="351" name="直線コネクタ 350"/>
        <xdr:cNvCxnSpPr/>
      </xdr:nvCxnSpPr>
      <xdr:spPr>
        <a:xfrm flipV="1">
          <a:off x="9639300" y="10149820"/>
          <a:ext cx="8382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50971</xdr:rowOff>
    </xdr:from>
    <xdr:to>
      <xdr:col>14</xdr:col>
      <xdr:colOff>28575</xdr:colOff>
      <xdr:row>59</xdr:row>
      <xdr:rowOff>60968</xdr:rowOff>
    </xdr:to>
    <xdr:cxnSp macro="">
      <xdr:nvCxnSpPr>
        <xdr:cNvPr id="354" name="直線コネクタ 353"/>
        <xdr:cNvCxnSpPr/>
      </xdr:nvCxnSpPr>
      <xdr:spPr>
        <a:xfrm>
          <a:off x="8750300" y="10166521"/>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50971</xdr:rowOff>
    </xdr:from>
    <xdr:to>
      <xdr:col>12</xdr:col>
      <xdr:colOff>511175</xdr:colOff>
      <xdr:row>59</xdr:row>
      <xdr:rowOff>53787</xdr:rowOff>
    </xdr:to>
    <xdr:cxnSp macro="">
      <xdr:nvCxnSpPr>
        <xdr:cNvPr id="357" name="直線コネクタ 356"/>
        <xdr:cNvCxnSpPr/>
      </xdr:nvCxnSpPr>
      <xdr:spPr>
        <a:xfrm flipV="1">
          <a:off x="7861300" y="1016652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42596</xdr:rowOff>
    </xdr:from>
    <xdr:to>
      <xdr:col>11</xdr:col>
      <xdr:colOff>307975</xdr:colOff>
      <xdr:row>59</xdr:row>
      <xdr:rowOff>53787</xdr:rowOff>
    </xdr:to>
    <xdr:cxnSp macro="">
      <xdr:nvCxnSpPr>
        <xdr:cNvPr id="360" name="直線コネクタ 359"/>
        <xdr:cNvCxnSpPr/>
      </xdr:nvCxnSpPr>
      <xdr:spPr>
        <a:xfrm>
          <a:off x="6972300" y="10158146"/>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154920</xdr:rowOff>
    </xdr:from>
    <xdr:to>
      <xdr:col>15</xdr:col>
      <xdr:colOff>231775</xdr:colOff>
      <xdr:row>59</xdr:row>
      <xdr:rowOff>85070</xdr:rowOff>
    </xdr:to>
    <xdr:sp macro="" textlink="">
      <xdr:nvSpPr>
        <xdr:cNvPr id="370" name="円/楕円 369"/>
        <xdr:cNvSpPr/>
      </xdr:nvSpPr>
      <xdr:spPr>
        <a:xfrm>
          <a:off x="10426700" y="1009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114297</xdr:rowOff>
    </xdr:from>
    <xdr:ext cx="534377" cy="259045"/>
    <xdr:sp macro="" textlink="">
      <xdr:nvSpPr>
        <xdr:cNvPr id="371" name="普通建設事業費該当値テキスト"/>
        <xdr:cNvSpPr txBox="1"/>
      </xdr:nvSpPr>
      <xdr:spPr>
        <a:xfrm>
          <a:off x="10528300" y="98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10168</xdr:rowOff>
    </xdr:from>
    <xdr:to>
      <xdr:col>14</xdr:col>
      <xdr:colOff>79375</xdr:colOff>
      <xdr:row>59</xdr:row>
      <xdr:rowOff>111768</xdr:rowOff>
    </xdr:to>
    <xdr:sp macro="" textlink="">
      <xdr:nvSpPr>
        <xdr:cNvPr id="372" name="円/楕円 371"/>
        <xdr:cNvSpPr/>
      </xdr:nvSpPr>
      <xdr:spPr>
        <a:xfrm>
          <a:off x="9588500" y="10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102895</xdr:rowOff>
    </xdr:from>
    <xdr:ext cx="534377" cy="259045"/>
    <xdr:sp macro="" textlink="">
      <xdr:nvSpPr>
        <xdr:cNvPr id="373" name="テキスト ボックス 372"/>
        <xdr:cNvSpPr txBox="1"/>
      </xdr:nvSpPr>
      <xdr:spPr>
        <a:xfrm>
          <a:off x="9372111" y="10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171</xdr:rowOff>
    </xdr:from>
    <xdr:to>
      <xdr:col>12</xdr:col>
      <xdr:colOff>561975</xdr:colOff>
      <xdr:row>59</xdr:row>
      <xdr:rowOff>101771</xdr:rowOff>
    </xdr:to>
    <xdr:sp macro="" textlink="">
      <xdr:nvSpPr>
        <xdr:cNvPr id="374" name="円/楕円 373"/>
        <xdr:cNvSpPr/>
      </xdr:nvSpPr>
      <xdr:spPr>
        <a:xfrm>
          <a:off x="8699500" y="101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92898</xdr:rowOff>
    </xdr:from>
    <xdr:ext cx="534377" cy="259045"/>
    <xdr:sp macro="" textlink="">
      <xdr:nvSpPr>
        <xdr:cNvPr id="375" name="テキスト ボックス 374"/>
        <xdr:cNvSpPr txBox="1"/>
      </xdr:nvSpPr>
      <xdr:spPr>
        <a:xfrm>
          <a:off x="8483111" y="102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2987</xdr:rowOff>
    </xdr:from>
    <xdr:to>
      <xdr:col>11</xdr:col>
      <xdr:colOff>358775</xdr:colOff>
      <xdr:row>59</xdr:row>
      <xdr:rowOff>104587</xdr:rowOff>
    </xdr:to>
    <xdr:sp macro="" textlink="">
      <xdr:nvSpPr>
        <xdr:cNvPr id="376" name="円/楕円 375"/>
        <xdr:cNvSpPr/>
      </xdr:nvSpPr>
      <xdr:spPr>
        <a:xfrm>
          <a:off x="7810500" y="101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95714</xdr:rowOff>
    </xdr:from>
    <xdr:ext cx="534377" cy="259045"/>
    <xdr:sp macro="" textlink="">
      <xdr:nvSpPr>
        <xdr:cNvPr id="377" name="テキスト ボックス 376"/>
        <xdr:cNvSpPr txBox="1"/>
      </xdr:nvSpPr>
      <xdr:spPr>
        <a:xfrm>
          <a:off x="7594111" y="102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163246</xdr:rowOff>
    </xdr:from>
    <xdr:to>
      <xdr:col>10</xdr:col>
      <xdr:colOff>155575</xdr:colOff>
      <xdr:row>59</xdr:row>
      <xdr:rowOff>93396</xdr:rowOff>
    </xdr:to>
    <xdr:sp macro="" textlink="">
      <xdr:nvSpPr>
        <xdr:cNvPr id="378" name="円/楕円 377"/>
        <xdr:cNvSpPr/>
      </xdr:nvSpPr>
      <xdr:spPr>
        <a:xfrm>
          <a:off x="6921500" y="101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109923</xdr:rowOff>
    </xdr:from>
    <xdr:ext cx="534377" cy="259045"/>
    <xdr:sp macro="" textlink="">
      <xdr:nvSpPr>
        <xdr:cNvPr id="379" name="テキスト ボックス 378"/>
        <xdr:cNvSpPr txBox="1"/>
      </xdr:nvSpPr>
      <xdr:spPr>
        <a:xfrm>
          <a:off x="6705111" y="98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26177</xdr:rowOff>
    </xdr:from>
    <xdr:to>
      <xdr:col>15</xdr:col>
      <xdr:colOff>180975</xdr:colOff>
      <xdr:row>79</xdr:row>
      <xdr:rowOff>39171</xdr:rowOff>
    </xdr:to>
    <xdr:cxnSp macro="">
      <xdr:nvCxnSpPr>
        <xdr:cNvPr id="408" name="直線コネクタ 407"/>
        <xdr:cNvCxnSpPr/>
      </xdr:nvCxnSpPr>
      <xdr:spPr>
        <a:xfrm flipV="1">
          <a:off x="9639300" y="13570727"/>
          <a:ext cx="8382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35300</xdr:rowOff>
    </xdr:from>
    <xdr:to>
      <xdr:col>14</xdr:col>
      <xdr:colOff>28575</xdr:colOff>
      <xdr:row>79</xdr:row>
      <xdr:rowOff>39171</xdr:rowOff>
    </xdr:to>
    <xdr:cxnSp macro="">
      <xdr:nvCxnSpPr>
        <xdr:cNvPr id="411" name="直線コネクタ 410"/>
        <xdr:cNvCxnSpPr/>
      </xdr:nvCxnSpPr>
      <xdr:spPr>
        <a:xfrm>
          <a:off x="8750300" y="13579850"/>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146827</xdr:rowOff>
    </xdr:from>
    <xdr:to>
      <xdr:col>15</xdr:col>
      <xdr:colOff>231775</xdr:colOff>
      <xdr:row>79</xdr:row>
      <xdr:rowOff>76977</xdr:rowOff>
    </xdr:to>
    <xdr:sp macro="" textlink="">
      <xdr:nvSpPr>
        <xdr:cNvPr id="421" name="円/楕円 420"/>
        <xdr:cNvSpPr/>
      </xdr:nvSpPr>
      <xdr:spPr>
        <a:xfrm>
          <a:off x="10426700" y="135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159821</xdr:rowOff>
    </xdr:from>
    <xdr:to>
      <xdr:col>14</xdr:col>
      <xdr:colOff>79375</xdr:colOff>
      <xdr:row>79</xdr:row>
      <xdr:rowOff>89971</xdr:rowOff>
    </xdr:to>
    <xdr:sp macro="" textlink="">
      <xdr:nvSpPr>
        <xdr:cNvPr id="423" name="円/楕円 422"/>
        <xdr:cNvSpPr/>
      </xdr:nvSpPr>
      <xdr:spPr>
        <a:xfrm>
          <a:off x="9588500" y="135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81098</xdr:rowOff>
    </xdr:from>
    <xdr:ext cx="469744" cy="259045"/>
    <xdr:sp macro="" textlink="">
      <xdr:nvSpPr>
        <xdr:cNvPr id="424" name="テキスト ボックス 423"/>
        <xdr:cNvSpPr txBox="1"/>
      </xdr:nvSpPr>
      <xdr:spPr>
        <a:xfrm>
          <a:off x="9404427" y="1362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155950</xdr:rowOff>
    </xdr:from>
    <xdr:to>
      <xdr:col>12</xdr:col>
      <xdr:colOff>561975</xdr:colOff>
      <xdr:row>79</xdr:row>
      <xdr:rowOff>86100</xdr:rowOff>
    </xdr:to>
    <xdr:sp macro="" textlink="">
      <xdr:nvSpPr>
        <xdr:cNvPr id="425" name="円/楕円 424"/>
        <xdr:cNvSpPr/>
      </xdr:nvSpPr>
      <xdr:spPr>
        <a:xfrm>
          <a:off x="8699500" y="13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77227</xdr:rowOff>
    </xdr:from>
    <xdr:ext cx="469744" cy="259045"/>
    <xdr:sp macro="" textlink="">
      <xdr:nvSpPr>
        <xdr:cNvPr id="426" name="テキスト ボックス 425"/>
        <xdr:cNvSpPr txBox="1"/>
      </xdr:nvSpPr>
      <xdr:spPr>
        <a:xfrm>
          <a:off x="8515427" y="1362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79666</xdr:rowOff>
    </xdr:from>
    <xdr:to>
      <xdr:col>15</xdr:col>
      <xdr:colOff>180975</xdr:colOff>
      <xdr:row>97</xdr:row>
      <xdr:rowOff>92774</xdr:rowOff>
    </xdr:to>
    <xdr:cxnSp macro="">
      <xdr:nvCxnSpPr>
        <xdr:cNvPr id="455" name="直線コネクタ 454"/>
        <xdr:cNvCxnSpPr/>
      </xdr:nvCxnSpPr>
      <xdr:spPr>
        <a:xfrm flipV="1">
          <a:off x="9639300" y="16538866"/>
          <a:ext cx="838200" cy="18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7328</xdr:rowOff>
    </xdr:from>
    <xdr:to>
      <xdr:col>14</xdr:col>
      <xdr:colOff>28575</xdr:colOff>
      <xdr:row>97</xdr:row>
      <xdr:rowOff>92774</xdr:rowOff>
    </xdr:to>
    <xdr:cxnSp macro="">
      <xdr:nvCxnSpPr>
        <xdr:cNvPr id="458" name="直線コネクタ 457"/>
        <xdr:cNvCxnSpPr/>
      </xdr:nvCxnSpPr>
      <xdr:spPr>
        <a:xfrm>
          <a:off x="8750300" y="16637978"/>
          <a:ext cx="889000" cy="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28866</xdr:rowOff>
    </xdr:from>
    <xdr:to>
      <xdr:col>15</xdr:col>
      <xdr:colOff>231775</xdr:colOff>
      <xdr:row>96</xdr:row>
      <xdr:rowOff>130466</xdr:rowOff>
    </xdr:to>
    <xdr:sp macro="" textlink="">
      <xdr:nvSpPr>
        <xdr:cNvPr id="468" name="円/楕円 467"/>
        <xdr:cNvSpPr/>
      </xdr:nvSpPr>
      <xdr:spPr>
        <a:xfrm>
          <a:off x="10426700" y="164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51743</xdr:rowOff>
    </xdr:from>
    <xdr:ext cx="534377" cy="259045"/>
    <xdr:sp macro="" textlink="">
      <xdr:nvSpPr>
        <xdr:cNvPr id="469" name="普通建設事業費 （ うち更新整備　）該当値テキスト"/>
        <xdr:cNvSpPr txBox="1"/>
      </xdr:nvSpPr>
      <xdr:spPr>
        <a:xfrm>
          <a:off x="10528300" y="163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41974</xdr:rowOff>
    </xdr:from>
    <xdr:to>
      <xdr:col>14</xdr:col>
      <xdr:colOff>79375</xdr:colOff>
      <xdr:row>97</xdr:row>
      <xdr:rowOff>143574</xdr:rowOff>
    </xdr:to>
    <xdr:sp macro="" textlink="">
      <xdr:nvSpPr>
        <xdr:cNvPr id="470" name="円/楕円 469"/>
        <xdr:cNvSpPr/>
      </xdr:nvSpPr>
      <xdr:spPr>
        <a:xfrm>
          <a:off x="9588500" y="16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134701</xdr:rowOff>
    </xdr:from>
    <xdr:ext cx="534377" cy="259045"/>
    <xdr:sp macro="" textlink="">
      <xdr:nvSpPr>
        <xdr:cNvPr id="471" name="テキスト ボックス 470"/>
        <xdr:cNvSpPr txBox="1"/>
      </xdr:nvSpPr>
      <xdr:spPr>
        <a:xfrm>
          <a:off x="9372111" y="16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127978</xdr:rowOff>
    </xdr:from>
    <xdr:to>
      <xdr:col>12</xdr:col>
      <xdr:colOff>561975</xdr:colOff>
      <xdr:row>97</xdr:row>
      <xdr:rowOff>58128</xdr:rowOff>
    </xdr:to>
    <xdr:sp macro="" textlink="">
      <xdr:nvSpPr>
        <xdr:cNvPr id="472" name="円/楕円 471"/>
        <xdr:cNvSpPr/>
      </xdr:nvSpPr>
      <xdr:spPr>
        <a:xfrm>
          <a:off x="8699500" y="165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74655</xdr:rowOff>
    </xdr:from>
    <xdr:ext cx="534377" cy="259045"/>
    <xdr:sp macro="" textlink="">
      <xdr:nvSpPr>
        <xdr:cNvPr id="473" name="テキスト ボックス 472"/>
        <xdr:cNvSpPr txBox="1"/>
      </xdr:nvSpPr>
      <xdr:spPr>
        <a:xfrm>
          <a:off x="8483111" y="163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44006</xdr:rowOff>
    </xdr:from>
    <xdr:to>
      <xdr:col>19</xdr:col>
      <xdr:colOff>644525</xdr:colOff>
      <xdr:row>39</xdr:row>
      <xdr:rowOff>44450</xdr:rowOff>
    </xdr:to>
    <xdr:cxnSp macro="">
      <xdr:nvCxnSpPr>
        <xdr:cNvPr id="511" name="直線コネクタ 510"/>
        <xdr:cNvCxnSpPr/>
      </xdr:nvCxnSpPr>
      <xdr:spPr>
        <a:xfrm>
          <a:off x="12814300" y="673055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164656</xdr:rowOff>
    </xdr:from>
    <xdr:to>
      <xdr:col>18</xdr:col>
      <xdr:colOff>492125</xdr:colOff>
      <xdr:row>39</xdr:row>
      <xdr:rowOff>94806</xdr:rowOff>
    </xdr:to>
    <xdr:sp macro="" textlink="">
      <xdr:nvSpPr>
        <xdr:cNvPr id="529" name="円/楕円 528"/>
        <xdr:cNvSpPr/>
      </xdr:nvSpPr>
      <xdr:spPr>
        <a:xfrm>
          <a:off x="12763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85933</xdr:rowOff>
    </xdr:from>
    <xdr:ext cx="313932" cy="259045"/>
    <xdr:sp macro="" textlink="">
      <xdr:nvSpPr>
        <xdr:cNvPr id="530" name="テキスト ボックス 529"/>
        <xdr:cNvSpPr txBox="1"/>
      </xdr:nvSpPr>
      <xdr:spPr>
        <a:xfrm>
          <a:off x="12657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43067</xdr:rowOff>
    </xdr:from>
    <xdr:to>
      <xdr:col>23</xdr:col>
      <xdr:colOff>517525</xdr:colOff>
      <xdr:row>74</xdr:row>
      <xdr:rowOff>99564</xdr:rowOff>
    </xdr:to>
    <xdr:cxnSp macro="">
      <xdr:nvCxnSpPr>
        <xdr:cNvPr id="610" name="直線コネクタ 609"/>
        <xdr:cNvCxnSpPr/>
      </xdr:nvCxnSpPr>
      <xdr:spPr>
        <a:xfrm flipV="1">
          <a:off x="15481300" y="12730367"/>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66679</xdr:rowOff>
    </xdr:from>
    <xdr:to>
      <xdr:col>22</xdr:col>
      <xdr:colOff>365125</xdr:colOff>
      <xdr:row>74</xdr:row>
      <xdr:rowOff>99564</xdr:rowOff>
    </xdr:to>
    <xdr:cxnSp macro="">
      <xdr:nvCxnSpPr>
        <xdr:cNvPr id="613" name="直線コネクタ 612"/>
        <xdr:cNvCxnSpPr/>
      </xdr:nvCxnSpPr>
      <xdr:spPr>
        <a:xfrm>
          <a:off x="14592300" y="12753979"/>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66679</xdr:rowOff>
    </xdr:from>
    <xdr:to>
      <xdr:col>21</xdr:col>
      <xdr:colOff>161925</xdr:colOff>
      <xdr:row>74</xdr:row>
      <xdr:rowOff>85603</xdr:rowOff>
    </xdr:to>
    <xdr:cxnSp macro="">
      <xdr:nvCxnSpPr>
        <xdr:cNvPr id="616" name="直線コネクタ 615"/>
        <xdr:cNvCxnSpPr/>
      </xdr:nvCxnSpPr>
      <xdr:spPr>
        <a:xfrm flipV="1">
          <a:off x="13703300" y="12753979"/>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125652</xdr:rowOff>
    </xdr:from>
    <xdr:ext cx="534377" cy="259045"/>
    <xdr:sp macro="" textlink="">
      <xdr:nvSpPr>
        <xdr:cNvPr id="618" name="テキスト ボックス 617"/>
        <xdr:cNvSpPr txBox="1"/>
      </xdr:nvSpPr>
      <xdr:spPr>
        <a:xfrm>
          <a:off x="14325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85603</xdr:rowOff>
    </xdr:from>
    <xdr:to>
      <xdr:col>19</xdr:col>
      <xdr:colOff>644525</xdr:colOff>
      <xdr:row>74</xdr:row>
      <xdr:rowOff>108839</xdr:rowOff>
    </xdr:to>
    <xdr:cxnSp macro="">
      <xdr:nvCxnSpPr>
        <xdr:cNvPr id="619" name="直線コネクタ 618"/>
        <xdr:cNvCxnSpPr/>
      </xdr:nvCxnSpPr>
      <xdr:spPr>
        <a:xfrm flipV="1">
          <a:off x="12814300" y="12772903"/>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124917</xdr:rowOff>
    </xdr:from>
    <xdr:ext cx="534377" cy="259045"/>
    <xdr:sp macro="" textlink="">
      <xdr:nvSpPr>
        <xdr:cNvPr id="621" name="テキスト ボックス 620"/>
        <xdr:cNvSpPr txBox="1"/>
      </xdr:nvSpPr>
      <xdr:spPr>
        <a:xfrm>
          <a:off x="13436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103037</xdr:rowOff>
    </xdr:from>
    <xdr:ext cx="534377" cy="259045"/>
    <xdr:sp macro="" textlink="">
      <xdr:nvSpPr>
        <xdr:cNvPr id="623" name="テキスト ボックス 622"/>
        <xdr:cNvSpPr txBox="1"/>
      </xdr:nvSpPr>
      <xdr:spPr>
        <a:xfrm>
          <a:off x="12547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163717</xdr:rowOff>
    </xdr:from>
    <xdr:to>
      <xdr:col>23</xdr:col>
      <xdr:colOff>568325</xdr:colOff>
      <xdr:row>74</xdr:row>
      <xdr:rowOff>93867</xdr:rowOff>
    </xdr:to>
    <xdr:sp macro="" textlink="">
      <xdr:nvSpPr>
        <xdr:cNvPr id="629" name="円/楕円 628"/>
        <xdr:cNvSpPr/>
      </xdr:nvSpPr>
      <xdr:spPr>
        <a:xfrm>
          <a:off x="16268700" y="12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15144</xdr:rowOff>
    </xdr:from>
    <xdr:ext cx="534377" cy="259045"/>
    <xdr:sp macro="" textlink="">
      <xdr:nvSpPr>
        <xdr:cNvPr id="630" name="公債費該当値テキスト"/>
        <xdr:cNvSpPr txBox="1"/>
      </xdr:nvSpPr>
      <xdr:spPr>
        <a:xfrm>
          <a:off x="16370300" y="125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48764</xdr:rowOff>
    </xdr:from>
    <xdr:to>
      <xdr:col>22</xdr:col>
      <xdr:colOff>415925</xdr:colOff>
      <xdr:row>74</xdr:row>
      <xdr:rowOff>150364</xdr:rowOff>
    </xdr:to>
    <xdr:sp macro="" textlink="">
      <xdr:nvSpPr>
        <xdr:cNvPr id="631" name="円/楕円 630"/>
        <xdr:cNvSpPr/>
      </xdr:nvSpPr>
      <xdr:spPr>
        <a:xfrm>
          <a:off x="154305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166891</xdr:rowOff>
    </xdr:from>
    <xdr:ext cx="534377" cy="259045"/>
    <xdr:sp macro="" textlink="">
      <xdr:nvSpPr>
        <xdr:cNvPr id="632" name="テキスト ボックス 631"/>
        <xdr:cNvSpPr txBox="1"/>
      </xdr:nvSpPr>
      <xdr:spPr>
        <a:xfrm>
          <a:off x="15214111" y="125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15879</xdr:rowOff>
    </xdr:from>
    <xdr:to>
      <xdr:col>21</xdr:col>
      <xdr:colOff>212725</xdr:colOff>
      <xdr:row>74</xdr:row>
      <xdr:rowOff>117479</xdr:rowOff>
    </xdr:to>
    <xdr:sp macro="" textlink="">
      <xdr:nvSpPr>
        <xdr:cNvPr id="633" name="円/楕円 632"/>
        <xdr:cNvSpPr/>
      </xdr:nvSpPr>
      <xdr:spPr>
        <a:xfrm>
          <a:off x="14541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134006</xdr:rowOff>
    </xdr:from>
    <xdr:ext cx="534377" cy="259045"/>
    <xdr:sp macro="" textlink="">
      <xdr:nvSpPr>
        <xdr:cNvPr id="634" name="テキスト ボックス 633"/>
        <xdr:cNvSpPr txBox="1"/>
      </xdr:nvSpPr>
      <xdr:spPr>
        <a:xfrm>
          <a:off x="14325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34803</xdr:rowOff>
    </xdr:from>
    <xdr:to>
      <xdr:col>20</xdr:col>
      <xdr:colOff>9525</xdr:colOff>
      <xdr:row>74</xdr:row>
      <xdr:rowOff>136403</xdr:rowOff>
    </xdr:to>
    <xdr:sp macro="" textlink="">
      <xdr:nvSpPr>
        <xdr:cNvPr id="635" name="円/楕円 634"/>
        <xdr:cNvSpPr/>
      </xdr:nvSpPr>
      <xdr:spPr>
        <a:xfrm>
          <a:off x="13652500" y="12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152930</xdr:rowOff>
    </xdr:from>
    <xdr:ext cx="534377" cy="259045"/>
    <xdr:sp macro="" textlink="">
      <xdr:nvSpPr>
        <xdr:cNvPr id="636" name="テキスト ボックス 635"/>
        <xdr:cNvSpPr txBox="1"/>
      </xdr:nvSpPr>
      <xdr:spPr>
        <a:xfrm>
          <a:off x="13436111" y="12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58039</xdr:rowOff>
    </xdr:from>
    <xdr:to>
      <xdr:col>18</xdr:col>
      <xdr:colOff>492125</xdr:colOff>
      <xdr:row>74</xdr:row>
      <xdr:rowOff>159639</xdr:rowOff>
    </xdr:to>
    <xdr:sp macro="" textlink="">
      <xdr:nvSpPr>
        <xdr:cNvPr id="637" name="円/楕円 636"/>
        <xdr:cNvSpPr/>
      </xdr:nvSpPr>
      <xdr:spPr>
        <a:xfrm>
          <a:off x="12763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4716</xdr:rowOff>
    </xdr:from>
    <xdr:ext cx="534377" cy="259045"/>
    <xdr:sp macro="" textlink="">
      <xdr:nvSpPr>
        <xdr:cNvPr id="638" name="テキスト ボックス 637"/>
        <xdr:cNvSpPr txBox="1"/>
      </xdr:nvSpPr>
      <xdr:spPr>
        <a:xfrm>
          <a:off x="12547111" y="12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127839</xdr:rowOff>
    </xdr:from>
    <xdr:to>
      <xdr:col>23</xdr:col>
      <xdr:colOff>517525</xdr:colOff>
      <xdr:row>99</xdr:row>
      <xdr:rowOff>36472</xdr:rowOff>
    </xdr:to>
    <xdr:cxnSp macro="">
      <xdr:nvCxnSpPr>
        <xdr:cNvPr id="667" name="直線コネクタ 666"/>
        <xdr:cNvCxnSpPr/>
      </xdr:nvCxnSpPr>
      <xdr:spPr>
        <a:xfrm flipV="1">
          <a:off x="15481300" y="16929939"/>
          <a:ext cx="838200" cy="8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36193</xdr:rowOff>
    </xdr:from>
    <xdr:to>
      <xdr:col>22</xdr:col>
      <xdr:colOff>365125</xdr:colOff>
      <xdr:row>99</xdr:row>
      <xdr:rowOff>36472</xdr:rowOff>
    </xdr:to>
    <xdr:cxnSp macro="">
      <xdr:nvCxnSpPr>
        <xdr:cNvPr id="670" name="直線コネクタ 669"/>
        <xdr:cNvCxnSpPr/>
      </xdr:nvCxnSpPr>
      <xdr:spPr>
        <a:xfrm>
          <a:off x="14592300" y="1700974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36193</xdr:rowOff>
    </xdr:from>
    <xdr:to>
      <xdr:col>21</xdr:col>
      <xdr:colOff>161925</xdr:colOff>
      <xdr:row>99</xdr:row>
      <xdr:rowOff>37283</xdr:rowOff>
    </xdr:to>
    <xdr:cxnSp macro="">
      <xdr:nvCxnSpPr>
        <xdr:cNvPr id="673" name="直線コネクタ 672"/>
        <xdr:cNvCxnSpPr/>
      </xdr:nvCxnSpPr>
      <xdr:spPr>
        <a:xfrm flipV="1">
          <a:off x="13703300" y="17009743"/>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73285</xdr:rowOff>
    </xdr:from>
    <xdr:ext cx="534377" cy="259045"/>
    <xdr:sp macro="" textlink="">
      <xdr:nvSpPr>
        <xdr:cNvPr id="675" name="テキスト ボックス 674"/>
        <xdr:cNvSpPr txBox="1"/>
      </xdr:nvSpPr>
      <xdr:spPr>
        <a:xfrm>
          <a:off x="14325111" y="167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24699</xdr:rowOff>
    </xdr:from>
    <xdr:to>
      <xdr:col>19</xdr:col>
      <xdr:colOff>644525</xdr:colOff>
      <xdr:row>99</xdr:row>
      <xdr:rowOff>37283</xdr:rowOff>
    </xdr:to>
    <xdr:cxnSp macro="">
      <xdr:nvCxnSpPr>
        <xdr:cNvPr id="676" name="直線コネクタ 675"/>
        <xdr:cNvCxnSpPr/>
      </xdr:nvCxnSpPr>
      <xdr:spPr>
        <a:xfrm>
          <a:off x="12814300" y="16998249"/>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77039</xdr:rowOff>
    </xdr:from>
    <xdr:to>
      <xdr:col>23</xdr:col>
      <xdr:colOff>568325</xdr:colOff>
      <xdr:row>99</xdr:row>
      <xdr:rowOff>7189</xdr:rowOff>
    </xdr:to>
    <xdr:sp macro="" textlink="">
      <xdr:nvSpPr>
        <xdr:cNvPr id="686" name="円/楕円 685"/>
        <xdr:cNvSpPr/>
      </xdr:nvSpPr>
      <xdr:spPr>
        <a:xfrm>
          <a:off x="16268700" y="16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36416</xdr:rowOff>
    </xdr:from>
    <xdr:ext cx="534377" cy="259045"/>
    <xdr:sp macro="" textlink="">
      <xdr:nvSpPr>
        <xdr:cNvPr id="687" name="積立金該当値テキスト"/>
        <xdr:cNvSpPr txBox="1"/>
      </xdr:nvSpPr>
      <xdr:spPr>
        <a:xfrm>
          <a:off x="16370300" y="166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157122</xdr:rowOff>
    </xdr:from>
    <xdr:to>
      <xdr:col>22</xdr:col>
      <xdr:colOff>415925</xdr:colOff>
      <xdr:row>99</xdr:row>
      <xdr:rowOff>87272</xdr:rowOff>
    </xdr:to>
    <xdr:sp macro="" textlink="">
      <xdr:nvSpPr>
        <xdr:cNvPr id="688" name="円/楕円 687"/>
        <xdr:cNvSpPr/>
      </xdr:nvSpPr>
      <xdr:spPr>
        <a:xfrm>
          <a:off x="15430500" y="169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78399</xdr:rowOff>
    </xdr:from>
    <xdr:ext cx="469744" cy="259045"/>
    <xdr:sp macro="" textlink="">
      <xdr:nvSpPr>
        <xdr:cNvPr id="689" name="テキスト ボックス 688"/>
        <xdr:cNvSpPr txBox="1"/>
      </xdr:nvSpPr>
      <xdr:spPr>
        <a:xfrm>
          <a:off x="15246427" y="170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156843</xdr:rowOff>
    </xdr:from>
    <xdr:to>
      <xdr:col>21</xdr:col>
      <xdr:colOff>212725</xdr:colOff>
      <xdr:row>99</xdr:row>
      <xdr:rowOff>86993</xdr:rowOff>
    </xdr:to>
    <xdr:sp macro="" textlink="">
      <xdr:nvSpPr>
        <xdr:cNvPr id="690" name="円/楕円 689"/>
        <xdr:cNvSpPr/>
      </xdr:nvSpPr>
      <xdr:spPr>
        <a:xfrm>
          <a:off x="14541500" y="16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78120</xdr:rowOff>
    </xdr:from>
    <xdr:ext cx="469744" cy="259045"/>
    <xdr:sp macro="" textlink="">
      <xdr:nvSpPr>
        <xdr:cNvPr id="691" name="テキスト ボックス 690"/>
        <xdr:cNvSpPr txBox="1"/>
      </xdr:nvSpPr>
      <xdr:spPr>
        <a:xfrm>
          <a:off x="14357427" y="17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157933</xdr:rowOff>
    </xdr:from>
    <xdr:to>
      <xdr:col>20</xdr:col>
      <xdr:colOff>9525</xdr:colOff>
      <xdr:row>99</xdr:row>
      <xdr:rowOff>88083</xdr:rowOff>
    </xdr:to>
    <xdr:sp macro="" textlink="">
      <xdr:nvSpPr>
        <xdr:cNvPr id="692" name="円/楕円 691"/>
        <xdr:cNvSpPr/>
      </xdr:nvSpPr>
      <xdr:spPr>
        <a:xfrm>
          <a:off x="13652500" y="169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79210</xdr:rowOff>
    </xdr:from>
    <xdr:ext cx="469744" cy="259045"/>
    <xdr:sp macro="" textlink="">
      <xdr:nvSpPr>
        <xdr:cNvPr id="693" name="テキスト ボックス 692"/>
        <xdr:cNvSpPr txBox="1"/>
      </xdr:nvSpPr>
      <xdr:spPr>
        <a:xfrm>
          <a:off x="13468427" y="170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145349</xdr:rowOff>
    </xdr:from>
    <xdr:to>
      <xdr:col>18</xdr:col>
      <xdr:colOff>492125</xdr:colOff>
      <xdr:row>99</xdr:row>
      <xdr:rowOff>75499</xdr:rowOff>
    </xdr:to>
    <xdr:sp macro="" textlink="">
      <xdr:nvSpPr>
        <xdr:cNvPr id="694" name="円/楕円 693"/>
        <xdr:cNvSpPr/>
      </xdr:nvSpPr>
      <xdr:spPr>
        <a:xfrm>
          <a:off x="12763500" y="169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66626</xdr:rowOff>
    </xdr:from>
    <xdr:ext cx="469744" cy="259045"/>
    <xdr:sp macro="" textlink="">
      <xdr:nvSpPr>
        <xdr:cNvPr id="695" name="テキスト ボックス 694"/>
        <xdr:cNvSpPr txBox="1"/>
      </xdr:nvSpPr>
      <xdr:spPr>
        <a:xfrm>
          <a:off x="12579427" y="1704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78631</xdr:rowOff>
    </xdr:from>
    <xdr:to>
      <xdr:col>32</xdr:col>
      <xdr:colOff>187325</xdr:colOff>
      <xdr:row>38</xdr:row>
      <xdr:rowOff>135977</xdr:rowOff>
    </xdr:to>
    <xdr:cxnSp macro="">
      <xdr:nvCxnSpPr>
        <xdr:cNvPr id="726" name="直線コネクタ 725"/>
        <xdr:cNvCxnSpPr/>
      </xdr:nvCxnSpPr>
      <xdr:spPr>
        <a:xfrm>
          <a:off x="21323300" y="6593731"/>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134703</xdr:rowOff>
    </xdr:from>
    <xdr:to>
      <xdr:col>31</xdr:col>
      <xdr:colOff>34925</xdr:colOff>
      <xdr:row>38</xdr:row>
      <xdr:rowOff>78631</xdr:rowOff>
    </xdr:to>
    <xdr:cxnSp macro="">
      <xdr:nvCxnSpPr>
        <xdr:cNvPr id="729" name="直線コネクタ 728"/>
        <xdr:cNvCxnSpPr/>
      </xdr:nvCxnSpPr>
      <xdr:spPr>
        <a:xfrm>
          <a:off x="20434300" y="6478353"/>
          <a:ext cx="889000" cy="1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134703</xdr:rowOff>
    </xdr:from>
    <xdr:to>
      <xdr:col>29</xdr:col>
      <xdr:colOff>517525</xdr:colOff>
      <xdr:row>38</xdr:row>
      <xdr:rowOff>20469</xdr:rowOff>
    </xdr:to>
    <xdr:cxnSp macro="">
      <xdr:nvCxnSpPr>
        <xdr:cNvPr id="732" name="直線コネクタ 731"/>
        <xdr:cNvCxnSpPr/>
      </xdr:nvCxnSpPr>
      <xdr:spPr>
        <a:xfrm flipV="1">
          <a:off x="19545300" y="6478353"/>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16447</xdr:rowOff>
    </xdr:from>
    <xdr:ext cx="469744" cy="259045"/>
    <xdr:sp macro="" textlink="">
      <xdr:nvSpPr>
        <xdr:cNvPr id="734" name="テキスト ボックス 733"/>
        <xdr:cNvSpPr txBox="1"/>
      </xdr:nvSpPr>
      <xdr:spPr>
        <a:xfrm>
          <a:off x="20199427" y="67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121836</xdr:rowOff>
    </xdr:from>
    <xdr:to>
      <xdr:col>28</xdr:col>
      <xdr:colOff>314325</xdr:colOff>
      <xdr:row>38</xdr:row>
      <xdr:rowOff>20469</xdr:rowOff>
    </xdr:to>
    <xdr:cxnSp macro="">
      <xdr:nvCxnSpPr>
        <xdr:cNvPr id="735" name="直線コネクタ 734"/>
        <xdr:cNvCxnSpPr/>
      </xdr:nvCxnSpPr>
      <xdr:spPr>
        <a:xfrm>
          <a:off x="18656300" y="6465486"/>
          <a:ext cx="889000" cy="7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29151</xdr:rowOff>
    </xdr:from>
    <xdr:ext cx="469744" cy="259045"/>
    <xdr:sp macro="" textlink="">
      <xdr:nvSpPr>
        <xdr:cNvPr id="737" name="テキスト ボックス 736"/>
        <xdr:cNvSpPr txBox="1"/>
      </xdr:nvSpPr>
      <xdr:spPr>
        <a:xfrm>
          <a:off x="19310427" y="67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41267</xdr:rowOff>
    </xdr:from>
    <xdr:ext cx="469744" cy="259045"/>
    <xdr:sp macro="" textlink="">
      <xdr:nvSpPr>
        <xdr:cNvPr id="739" name="テキスト ボックス 738"/>
        <xdr:cNvSpPr txBox="1"/>
      </xdr:nvSpPr>
      <xdr:spPr>
        <a:xfrm>
          <a:off x="18421427" y="67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85177</xdr:rowOff>
    </xdr:from>
    <xdr:to>
      <xdr:col>32</xdr:col>
      <xdr:colOff>238125</xdr:colOff>
      <xdr:row>39</xdr:row>
      <xdr:rowOff>15327</xdr:rowOff>
    </xdr:to>
    <xdr:sp macro="" textlink="">
      <xdr:nvSpPr>
        <xdr:cNvPr id="745" name="円/楕円 744"/>
        <xdr:cNvSpPr/>
      </xdr:nvSpPr>
      <xdr:spPr>
        <a:xfrm>
          <a:off x="22110700" y="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108054</xdr:rowOff>
    </xdr:from>
    <xdr:ext cx="469744" cy="259045"/>
    <xdr:sp macro="" textlink="">
      <xdr:nvSpPr>
        <xdr:cNvPr id="746" name="投資及び出資金該当値テキスト"/>
        <xdr:cNvSpPr txBox="1"/>
      </xdr:nvSpPr>
      <xdr:spPr>
        <a:xfrm>
          <a:off x="22212300" y="64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27831</xdr:rowOff>
    </xdr:from>
    <xdr:to>
      <xdr:col>31</xdr:col>
      <xdr:colOff>85725</xdr:colOff>
      <xdr:row>38</xdr:row>
      <xdr:rowOff>129431</xdr:rowOff>
    </xdr:to>
    <xdr:sp macro="" textlink="">
      <xdr:nvSpPr>
        <xdr:cNvPr id="747" name="円/楕円 746"/>
        <xdr:cNvSpPr/>
      </xdr:nvSpPr>
      <xdr:spPr>
        <a:xfrm>
          <a:off x="21272500" y="65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145958</xdr:rowOff>
    </xdr:from>
    <xdr:ext cx="469744" cy="259045"/>
    <xdr:sp macro="" textlink="">
      <xdr:nvSpPr>
        <xdr:cNvPr id="748" name="テキスト ボックス 747"/>
        <xdr:cNvSpPr txBox="1"/>
      </xdr:nvSpPr>
      <xdr:spPr>
        <a:xfrm>
          <a:off x="21088427" y="631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83903</xdr:rowOff>
    </xdr:from>
    <xdr:to>
      <xdr:col>29</xdr:col>
      <xdr:colOff>568325</xdr:colOff>
      <xdr:row>38</xdr:row>
      <xdr:rowOff>14053</xdr:rowOff>
    </xdr:to>
    <xdr:sp macro="" textlink="">
      <xdr:nvSpPr>
        <xdr:cNvPr id="749" name="円/楕円 748"/>
        <xdr:cNvSpPr/>
      </xdr:nvSpPr>
      <xdr:spPr>
        <a:xfrm>
          <a:off x="20383500" y="64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30580</xdr:rowOff>
    </xdr:from>
    <xdr:ext cx="469744" cy="259045"/>
    <xdr:sp macro="" textlink="">
      <xdr:nvSpPr>
        <xdr:cNvPr id="750" name="テキスト ボックス 749"/>
        <xdr:cNvSpPr txBox="1"/>
      </xdr:nvSpPr>
      <xdr:spPr>
        <a:xfrm>
          <a:off x="20199427" y="620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141119</xdr:rowOff>
    </xdr:from>
    <xdr:to>
      <xdr:col>28</xdr:col>
      <xdr:colOff>365125</xdr:colOff>
      <xdr:row>38</xdr:row>
      <xdr:rowOff>71269</xdr:rowOff>
    </xdr:to>
    <xdr:sp macro="" textlink="">
      <xdr:nvSpPr>
        <xdr:cNvPr id="751" name="円/楕円 750"/>
        <xdr:cNvSpPr/>
      </xdr:nvSpPr>
      <xdr:spPr>
        <a:xfrm>
          <a:off x="19494500" y="64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87796</xdr:rowOff>
    </xdr:from>
    <xdr:ext cx="469744" cy="259045"/>
    <xdr:sp macro="" textlink="">
      <xdr:nvSpPr>
        <xdr:cNvPr id="752" name="テキスト ボックス 751"/>
        <xdr:cNvSpPr txBox="1"/>
      </xdr:nvSpPr>
      <xdr:spPr>
        <a:xfrm>
          <a:off x="19310427" y="62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71036</xdr:rowOff>
    </xdr:from>
    <xdr:to>
      <xdr:col>27</xdr:col>
      <xdr:colOff>161925</xdr:colOff>
      <xdr:row>38</xdr:row>
      <xdr:rowOff>1186</xdr:rowOff>
    </xdr:to>
    <xdr:sp macro="" textlink="">
      <xdr:nvSpPr>
        <xdr:cNvPr id="753" name="円/楕円 752"/>
        <xdr:cNvSpPr/>
      </xdr:nvSpPr>
      <xdr:spPr>
        <a:xfrm>
          <a:off x="18605500" y="64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17713</xdr:rowOff>
    </xdr:from>
    <xdr:ext cx="469744" cy="259045"/>
    <xdr:sp macro="" textlink="">
      <xdr:nvSpPr>
        <xdr:cNvPr id="754" name="テキスト ボックス 753"/>
        <xdr:cNvSpPr txBox="1"/>
      </xdr:nvSpPr>
      <xdr:spPr>
        <a:xfrm>
          <a:off x="18421427" y="61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37973</xdr:rowOff>
    </xdr:from>
    <xdr:to>
      <xdr:col>32</xdr:col>
      <xdr:colOff>187325</xdr:colOff>
      <xdr:row>59</xdr:row>
      <xdr:rowOff>76182</xdr:rowOff>
    </xdr:to>
    <xdr:cxnSp macro="">
      <xdr:nvCxnSpPr>
        <xdr:cNvPr id="785" name="直線コネクタ 784"/>
        <xdr:cNvCxnSpPr/>
      </xdr:nvCxnSpPr>
      <xdr:spPr>
        <a:xfrm flipV="1">
          <a:off x="21323300" y="9982073"/>
          <a:ext cx="838200" cy="2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68507</xdr:rowOff>
    </xdr:from>
    <xdr:to>
      <xdr:col>31</xdr:col>
      <xdr:colOff>34925</xdr:colOff>
      <xdr:row>59</xdr:row>
      <xdr:rowOff>76182</xdr:rowOff>
    </xdr:to>
    <xdr:cxnSp macro="">
      <xdr:nvCxnSpPr>
        <xdr:cNvPr id="788" name="直線コネクタ 787"/>
        <xdr:cNvCxnSpPr/>
      </xdr:nvCxnSpPr>
      <xdr:spPr>
        <a:xfrm>
          <a:off x="20434300" y="10184057"/>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97670</xdr:rowOff>
    </xdr:from>
    <xdr:to>
      <xdr:col>29</xdr:col>
      <xdr:colOff>517525</xdr:colOff>
      <xdr:row>59</xdr:row>
      <xdr:rowOff>68507</xdr:rowOff>
    </xdr:to>
    <xdr:cxnSp macro="">
      <xdr:nvCxnSpPr>
        <xdr:cNvPr id="791" name="直線コネクタ 790"/>
        <xdr:cNvCxnSpPr/>
      </xdr:nvCxnSpPr>
      <xdr:spPr>
        <a:xfrm>
          <a:off x="19545300" y="10041770"/>
          <a:ext cx="889000" cy="14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97670</xdr:rowOff>
    </xdr:from>
    <xdr:to>
      <xdr:col>28</xdr:col>
      <xdr:colOff>314325</xdr:colOff>
      <xdr:row>59</xdr:row>
      <xdr:rowOff>52604</xdr:rowOff>
    </xdr:to>
    <xdr:cxnSp macro="">
      <xdr:nvCxnSpPr>
        <xdr:cNvPr id="794" name="直線コネクタ 793"/>
        <xdr:cNvCxnSpPr/>
      </xdr:nvCxnSpPr>
      <xdr:spPr>
        <a:xfrm flipV="1">
          <a:off x="18656300" y="10041770"/>
          <a:ext cx="889000" cy="1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158623</xdr:rowOff>
    </xdr:from>
    <xdr:to>
      <xdr:col>32</xdr:col>
      <xdr:colOff>238125</xdr:colOff>
      <xdr:row>58</xdr:row>
      <xdr:rowOff>88773</xdr:rowOff>
    </xdr:to>
    <xdr:sp macro="" textlink="">
      <xdr:nvSpPr>
        <xdr:cNvPr id="804" name="円/楕円 803"/>
        <xdr:cNvSpPr/>
      </xdr:nvSpPr>
      <xdr:spPr>
        <a:xfrm>
          <a:off x="22110700" y="99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10050</xdr:rowOff>
    </xdr:from>
    <xdr:ext cx="469744" cy="259045"/>
    <xdr:sp macro="" textlink="">
      <xdr:nvSpPr>
        <xdr:cNvPr id="805" name="貸付金該当値テキスト"/>
        <xdr:cNvSpPr txBox="1"/>
      </xdr:nvSpPr>
      <xdr:spPr>
        <a:xfrm>
          <a:off x="22212300" y="97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25382</xdr:rowOff>
    </xdr:from>
    <xdr:to>
      <xdr:col>31</xdr:col>
      <xdr:colOff>85725</xdr:colOff>
      <xdr:row>59</xdr:row>
      <xdr:rowOff>126982</xdr:rowOff>
    </xdr:to>
    <xdr:sp macro="" textlink="">
      <xdr:nvSpPr>
        <xdr:cNvPr id="806" name="円/楕円 805"/>
        <xdr:cNvSpPr/>
      </xdr:nvSpPr>
      <xdr:spPr>
        <a:xfrm>
          <a:off x="21272500" y="101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118109</xdr:rowOff>
    </xdr:from>
    <xdr:ext cx="378565" cy="259045"/>
    <xdr:sp macro="" textlink="">
      <xdr:nvSpPr>
        <xdr:cNvPr id="807" name="テキスト ボックス 806"/>
        <xdr:cNvSpPr txBox="1"/>
      </xdr:nvSpPr>
      <xdr:spPr>
        <a:xfrm>
          <a:off x="21134017" y="102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17707</xdr:rowOff>
    </xdr:from>
    <xdr:to>
      <xdr:col>29</xdr:col>
      <xdr:colOff>568325</xdr:colOff>
      <xdr:row>59</xdr:row>
      <xdr:rowOff>119307</xdr:rowOff>
    </xdr:to>
    <xdr:sp macro="" textlink="">
      <xdr:nvSpPr>
        <xdr:cNvPr id="808" name="円/楕円 807"/>
        <xdr:cNvSpPr/>
      </xdr:nvSpPr>
      <xdr:spPr>
        <a:xfrm>
          <a:off x="20383500" y="101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110434</xdr:rowOff>
    </xdr:from>
    <xdr:ext cx="378565" cy="259045"/>
    <xdr:sp macro="" textlink="">
      <xdr:nvSpPr>
        <xdr:cNvPr id="809" name="テキスト ボックス 808"/>
        <xdr:cNvSpPr txBox="1"/>
      </xdr:nvSpPr>
      <xdr:spPr>
        <a:xfrm>
          <a:off x="20245017" y="10225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46870</xdr:rowOff>
    </xdr:from>
    <xdr:to>
      <xdr:col>28</xdr:col>
      <xdr:colOff>365125</xdr:colOff>
      <xdr:row>58</xdr:row>
      <xdr:rowOff>148470</xdr:rowOff>
    </xdr:to>
    <xdr:sp macro="" textlink="">
      <xdr:nvSpPr>
        <xdr:cNvPr id="810" name="円/楕円 809"/>
        <xdr:cNvSpPr/>
      </xdr:nvSpPr>
      <xdr:spPr>
        <a:xfrm>
          <a:off x="19494500" y="9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139597</xdr:rowOff>
    </xdr:from>
    <xdr:ext cx="469744" cy="259045"/>
    <xdr:sp macro="" textlink="">
      <xdr:nvSpPr>
        <xdr:cNvPr id="811" name="テキスト ボックス 810"/>
        <xdr:cNvSpPr txBox="1"/>
      </xdr:nvSpPr>
      <xdr:spPr>
        <a:xfrm>
          <a:off x="19310427" y="100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1804</xdr:rowOff>
    </xdr:from>
    <xdr:to>
      <xdr:col>27</xdr:col>
      <xdr:colOff>161925</xdr:colOff>
      <xdr:row>59</xdr:row>
      <xdr:rowOff>103404</xdr:rowOff>
    </xdr:to>
    <xdr:sp macro="" textlink="">
      <xdr:nvSpPr>
        <xdr:cNvPr id="812" name="円/楕円 811"/>
        <xdr:cNvSpPr/>
      </xdr:nvSpPr>
      <xdr:spPr>
        <a:xfrm>
          <a:off x="18605500" y="101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94531</xdr:rowOff>
    </xdr:from>
    <xdr:ext cx="469744" cy="259045"/>
    <xdr:sp macro="" textlink="">
      <xdr:nvSpPr>
        <xdr:cNvPr id="813" name="テキスト ボックス 812"/>
        <xdr:cNvSpPr txBox="1"/>
      </xdr:nvSpPr>
      <xdr:spPr>
        <a:xfrm>
          <a:off x="18421427" y="1021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90360</xdr:rowOff>
    </xdr:from>
    <xdr:to>
      <xdr:col>32</xdr:col>
      <xdr:colOff>187325</xdr:colOff>
      <xdr:row>75</xdr:row>
      <xdr:rowOff>105810</xdr:rowOff>
    </xdr:to>
    <xdr:cxnSp macro="">
      <xdr:nvCxnSpPr>
        <xdr:cNvPr id="843" name="直線コネクタ 842"/>
        <xdr:cNvCxnSpPr/>
      </xdr:nvCxnSpPr>
      <xdr:spPr>
        <a:xfrm flipV="1">
          <a:off x="21323300" y="12949110"/>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105810</xdr:rowOff>
    </xdr:from>
    <xdr:to>
      <xdr:col>31</xdr:col>
      <xdr:colOff>34925</xdr:colOff>
      <xdr:row>75</xdr:row>
      <xdr:rowOff>161341</xdr:rowOff>
    </xdr:to>
    <xdr:cxnSp macro="">
      <xdr:nvCxnSpPr>
        <xdr:cNvPr id="846" name="直線コネクタ 845"/>
        <xdr:cNvCxnSpPr/>
      </xdr:nvCxnSpPr>
      <xdr:spPr>
        <a:xfrm flipV="1">
          <a:off x="20434300" y="12964560"/>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161341</xdr:rowOff>
    </xdr:from>
    <xdr:to>
      <xdr:col>29</xdr:col>
      <xdr:colOff>517525</xdr:colOff>
      <xdr:row>76</xdr:row>
      <xdr:rowOff>26200</xdr:rowOff>
    </xdr:to>
    <xdr:cxnSp macro="">
      <xdr:nvCxnSpPr>
        <xdr:cNvPr id="849" name="直線コネクタ 848"/>
        <xdr:cNvCxnSpPr/>
      </xdr:nvCxnSpPr>
      <xdr:spPr>
        <a:xfrm flipV="1">
          <a:off x="19545300" y="13020091"/>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20199</xdr:rowOff>
    </xdr:from>
    <xdr:to>
      <xdr:col>28</xdr:col>
      <xdr:colOff>314325</xdr:colOff>
      <xdr:row>76</xdr:row>
      <xdr:rowOff>26200</xdr:rowOff>
    </xdr:to>
    <xdr:cxnSp macro="">
      <xdr:nvCxnSpPr>
        <xdr:cNvPr id="852" name="直線コネクタ 851"/>
        <xdr:cNvCxnSpPr/>
      </xdr:nvCxnSpPr>
      <xdr:spPr>
        <a:xfrm>
          <a:off x="18656300" y="1305039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39560</xdr:rowOff>
    </xdr:from>
    <xdr:to>
      <xdr:col>32</xdr:col>
      <xdr:colOff>238125</xdr:colOff>
      <xdr:row>75</xdr:row>
      <xdr:rowOff>141160</xdr:rowOff>
    </xdr:to>
    <xdr:sp macro="" textlink="">
      <xdr:nvSpPr>
        <xdr:cNvPr id="862" name="円/楕円 861"/>
        <xdr:cNvSpPr/>
      </xdr:nvSpPr>
      <xdr:spPr>
        <a:xfrm>
          <a:off x="22110700" y="128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62437</xdr:rowOff>
    </xdr:from>
    <xdr:ext cx="534377" cy="259045"/>
    <xdr:sp macro="" textlink="">
      <xdr:nvSpPr>
        <xdr:cNvPr id="863" name="繰出金該当値テキスト"/>
        <xdr:cNvSpPr txBox="1"/>
      </xdr:nvSpPr>
      <xdr:spPr>
        <a:xfrm>
          <a:off x="22212300" y="1274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55010</xdr:rowOff>
    </xdr:from>
    <xdr:to>
      <xdr:col>31</xdr:col>
      <xdr:colOff>85725</xdr:colOff>
      <xdr:row>75</xdr:row>
      <xdr:rowOff>156611</xdr:rowOff>
    </xdr:to>
    <xdr:sp macro="" textlink="">
      <xdr:nvSpPr>
        <xdr:cNvPr id="864" name="円/楕円 863"/>
        <xdr:cNvSpPr/>
      </xdr:nvSpPr>
      <xdr:spPr>
        <a:xfrm>
          <a:off x="21272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1687</xdr:rowOff>
    </xdr:from>
    <xdr:ext cx="534377" cy="259045"/>
    <xdr:sp macro="" textlink="">
      <xdr:nvSpPr>
        <xdr:cNvPr id="865" name="テキスト ボックス 864"/>
        <xdr:cNvSpPr txBox="1"/>
      </xdr:nvSpPr>
      <xdr:spPr>
        <a:xfrm>
          <a:off x="21056111" y="12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110541</xdr:rowOff>
    </xdr:from>
    <xdr:to>
      <xdr:col>29</xdr:col>
      <xdr:colOff>568325</xdr:colOff>
      <xdr:row>76</xdr:row>
      <xdr:rowOff>40691</xdr:rowOff>
    </xdr:to>
    <xdr:sp macro="" textlink="">
      <xdr:nvSpPr>
        <xdr:cNvPr id="866" name="円/楕円 865"/>
        <xdr:cNvSpPr/>
      </xdr:nvSpPr>
      <xdr:spPr>
        <a:xfrm>
          <a:off x="20383500" y="12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57218</xdr:rowOff>
    </xdr:from>
    <xdr:ext cx="534377" cy="259045"/>
    <xdr:sp macro="" textlink="">
      <xdr:nvSpPr>
        <xdr:cNvPr id="867" name="テキスト ボックス 866"/>
        <xdr:cNvSpPr txBox="1"/>
      </xdr:nvSpPr>
      <xdr:spPr>
        <a:xfrm>
          <a:off x="20167111" y="12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146850</xdr:rowOff>
    </xdr:from>
    <xdr:to>
      <xdr:col>28</xdr:col>
      <xdr:colOff>365125</xdr:colOff>
      <xdr:row>76</xdr:row>
      <xdr:rowOff>77000</xdr:rowOff>
    </xdr:to>
    <xdr:sp macro="" textlink="">
      <xdr:nvSpPr>
        <xdr:cNvPr id="868" name="円/楕円 867"/>
        <xdr:cNvSpPr/>
      </xdr:nvSpPr>
      <xdr:spPr>
        <a:xfrm>
          <a:off x="19494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93527</xdr:rowOff>
    </xdr:from>
    <xdr:ext cx="534377" cy="259045"/>
    <xdr:sp macro="" textlink="">
      <xdr:nvSpPr>
        <xdr:cNvPr id="869" name="テキスト ボックス 868"/>
        <xdr:cNvSpPr txBox="1"/>
      </xdr:nvSpPr>
      <xdr:spPr>
        <a:xfrm>
          <a:off x="19278111" y="12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140850</xdr:rowOff>
    </xdr:from>
    <xdr:to>
      <xdr:col>27</xdr:col>
      <xdr:colOff>161925</xdr:colOff>
      <xdr:row>76</xdr:row>
      <xdr:rowOff>71000</xdr:rowOff>
    </xdr:to>
    <xdr:sp macro="" textlink="">
      <xdr:nvSpPr>
        <xdr:cNvPr id="870" name="円/楕円 869"/>
        <xdr:cNvSpPr/>
      </xdr:nvSpPr>
      <xdr:spPr>
        <a:xfrm>
          <a:off x="18605500" y="12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87527</xdr:rowOff>
    </xdr:from>
    <xdr:ext cx="534377" cy="259045"/>
    <xdr:sp macro="" textlink="">
      <xdr:nvSpPr>
        <xdr:cNvPr id="871" name="テキスト ボックス 870"/>
        <xdr:cNvSpPr txBox="1"/>
      </xdr:nvSpPr>
      <xdr:spPr>
        <a:xfrm>
          <a:off x="18389111" y="127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472,071</a:t>
          </a:r>
          <a:r>
            <a:rPr kumimoji="1" lang="ja-JP" altLang="en-US" sz="1300">
              <a:latin typeface="ＭＳ Ｐゴシック"/>
            </a:rPr>
            <a:t>円となっている。主な構成項目である扶助費は、住民一人当たり</a:t>
          </a:r>
          <a:r>
            <a:rPr kumimoji="1" lang="en-US" altLang="ja-JP" sz="1300">
              <a:latin typeface="ＭＳ Ｐゴシック"/>
            </a:rPr>
            <a:t>106,424</a:t>
          </a:r>
          <a:r>
            <a:rPr kumimoji="1" lang="ja-JP" altLang="en-US" sz="1300">
              <a:latin typeface="ＭＳ Ｐゴシック"/>
            </a:rPr>
            <a:t>円となっており、類似団体平均の</a:t>
          </a:r>
          <a:r>
            <a:rPr kumimoji="1" lang="en-US" altLang="ja-JP" sz="1300">
              <a:latin typeface="ＭＳ Ｐゴシック"/>
            </a:rPr>
            <a:t>79,181</a:t>
          </a:r>
          <a:r>
            <a:rPr kumimoji="1" lang="ja-JP" altLang="en-US" sz="1300">
              <a:latin typeface="ＭＳ Ｐゴシック"/>
            </a:rPr>
            <a:t>円を上回っているが、生活保護費が要因であると考えられ、資格審査等の適正化を図る。その外、積立金が住民一人当たり</a:t>
          </a:r>
          <a:r>
            <a:rPr kumimoji="1" lang="en-US" altLang="ja-JP" sz="1300">
              <a:latin typeface="ＭＳ Ｐゴシック"/>
            </a:rPr>
            <a:t>23,113</a:t>
          </a:r>
          <a:r>
            <a:rPr kumimoji="1" lang="ja-JP" altLang="en-US" sz="1300">
              <a:latin typeface="ＭＳ Ｐゴシック"/>
            </a:rPr>
            <a:t>円となっており、類似団体平均を上回っているのは、加賀市医療センターの整備に係る市債の償還等に伴う財政負担の平準化を図るため、減債基金への積増しを行った。また北陸新幹線の建設に伴う加賀温泉駅関連整備や公共施設マネジメント基本方針に基づく取組みなどの重点事業の推進に向けた財政需要への備えとして、重点事業推進基金を新たに設置したことによるものである。普通建設事業が、住民一人当たり</a:t>
          </a:r>
          <a:r>
            <a:rPr kumimoji="1" lang="en-US" altLang="ja-JP" sz="1300">
              <a:latin typeface="ＭＳ Ｐゴシック"/>
            </a:rPr>
            <a:t>59,352</a:t>
          </a:r>
          <a:r>
            <a:rPr kumimoji="1" lang="ja-JP" altLang="en-US" sz="1300">
              <a:latin typeface="ＭＳ Ｐゴシック"/>
            </a:rPr>
            <a:t>円と前年度より</a:t>
          </a:r>
          <a:r>
            <a:rPr kumimoji="1" lang="en-US" altLang="ja-JP" sz="1300">
              <a:latin typeface="ＭＳ Ｐゴシック"/>
            </a:rPr>
            <a:t>24,526</a:t>
          </a:r>
          <a:r>
            <a:rPr kumimoji="1" lang="ja-JP" altLang="en-US" sz="1300">
              <a:latin typeface="ＭＳ Ｐゴシック"/>
            </a:rPr>
            <a:t>円増となっている。これは、防災緊急情報伝達システム整備事業費、旧加賀市民病院跡施設整備事業費、山中温泉ぬくもり診療所整備事業費等の増加が主な要因である。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68,699
67,885
305.87
33,138,990
32,430,788
676,949
18,069,665
36,818,957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111942</xdr:rowOff>
    </xdr:from>
    <xdr:to>
      <xdr:col>6</xdr:col>
      <xdr:colOff>511175</xdr:colOff>
      <xdr:row>37</xdr:row>
      <xdr:rowOff>170071</xdr:rowOff>
    </xdr:to>
    <xdr:cxnSp macro="">
      <xdr:nvCxnSpPr>
        <xdr:cNvPr id="63" name="直線コネクタ 62"/>
        <xdr:cNvCxnSpPr/>
      </xdr:nvCxnSpPr>
      <xdr:spPr>
        <a:xfrm>
          <a:off x="3797300" y="6455592"/>
          <a:ext cx="8382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111942</xdr:rowOff>
    </xdr:from>
    <xdr:to>
      <xdr:col>5</xdr:col>
      <xdr:colOff>358775</xdr:colOff>
      <xdr:row>37</xdr:row>
      <xdr:rowOff>167132</xdr:rowOff>
    </xdr:to>
    <xdr:cxnSp macro="">
      <xdr:nvCxnSpPr>
        <xdr:cNvPr id="66" name="直線コネクタ 65"/>
        <xdr:cNvCxnSpPr/>
      </xdr:nvCxnSpPr>
      <xdr:spPr>
        <a:xfrm flipV="1">
          <a:off x="2908300" y="645559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157335</xdr:rowOff>
    </xdr:from>
    <xdr:to>
      <xdr:col>4</xdr:col>
      <xdr:colOff>155575</xdr:colOff>
      <xdr:row>37</xdr:row>
      <xdr:rowOff>167132</xdr:rowOff>
    </xdr:to>
    <xdr:cxnSp macro="">
      <xdr:nvCxnSpPr>
        <xdr:cNvPr id="69" name="直線コネクタ 68"/>
        <xdr:cNvCxnSpPr/>
      </xdr:nvCxnSpPr>
      <xdr:spPr>
        <a:xfrm>
          <a:off x="2019300" y="650098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108676</xdr:rowOff>
    </xdr:from>
    <xdr:to>
      <xdr:col>2</xdr:col>
      <xdr:colOff>638175</xdr:colOff>
      <xdr:row>37</xdr:row>
      <xdr:rowOff>157335</xdr:rowOff>
    </xdr:to>
    <xdr:cxnSp macro="">
      <xdr:nvCxnSpPr>
        <xdr:cNvPr id="72" name="直線コネクタ 71"/>
        <xdr:cNvCxnSpPr/>
      </xdr:nvCxnSpPr>
      <xdr:spPr>
        <a:xfrm>
          <a:off x="1130300" y="6452326"/>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119271</xdr:rowOff>
    </xdr:from>
    <xdr:to>
      <xdr:col>6</xdr:col>
      <xdr:colOff>561975</xdr:colOff>
      <xdr:row>38</xdr:row>
      <xdr:rowOff>49421</xdr:rowOff>
    </xdr:to>
    <xdr:sp macro="" textlink="">
      <xdr:nvSpPr>
        <xdr:cNvPr id="82" name="円/楕円 81"/>
        <xdr:cNvSpPr/>
      </xdr:nvSpPr>
      <xdr:spPr>
        <a:xfrm>
          <a:off x="45847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142148</xdr:rowOff>
    </xdr:from>
    <xdr:ext cx="469744" cy="259045"/>
    <xdr:sp macro="" textlink="">
      <xdr:nvSpPr>
        <xdr:cNvPr id="83" name="議会費該当値テキスト"/>
        <xdr:cNvSpPr txBox="1"/>
      </xdr:nvSpPr>
      <xdr:spPr>
        <a:xfrm>
          <a:off x="4686300" y="63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61142</xdr:rowOff>
    </xdr:from>
    <xdr:to>
      <xdr:col>5</xdr:col>
      <xdr:colOff>409575</xdr:colOff>
      <xdr:row>37</xdr:row>
      <xdr:rowOff>162742</xdr:rowOff>
    </xdr:to>
    <xdr:sp macro="" textlink="">
      <xdr:nvSpPr>
        <xdr:cNvPr id="84" name="円/楕円 83"/>
        <xdr:cNvSpPr/>
      </xdr:nvSpPr>
      <xdr:spPr>
        <a:xfrm>
          <a:off x="3746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7819</xdr:rowOff>
    </xdr:from>
    <xdr:ext cx="469744" cy="259045"/>
    <xdr:sp macro="" textlink="">
      <xdr:nvSpPr>
        <xdr:cNvPr id="85" name="テキスト ボックス 84"/>
        <xdr:cNvSpPr txBox="1"/>
      </xdr:nvSpPr>
      <xdr:spPr>
        <a:xfrm>
          <a:off x="3562427" y="61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116332</xdr:rowOff>
    </xdr:from>
    <xdr:to>
      <xdr:col>4</xdr:col>
      <xdr:colOff>206375</xdr:colOff>
      <xdr:row>38</xdr:row>
      <xdr:rowOff>46482</xdr:rowOff>
    </xdr:to>
    <xdr:sp macro="" textlink="">
      <xdr:nvSpPr>
        <xdr:cNvPr id="86" name="円/楕円 85"/>
        <xdr:cNvSpPr/>
      </xdr:nvSpPr>
      <xdr:spPr>
        <a:xfrm>
          <a:off x="2857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63009</xdr:rowOff>
    </xdr:from>
    <xdr:ext cx="469744" cy="259045"/>
    <xdr:sp macro="" textlink="">
      <xdr:nvSpPr>
        <xdr:cNvPr id="87" name="テキスト ボックス 86"/>
        <xdr:cNvSpPr txBox="1"/>
      </xdr:nvSpPr>
      <xdr:spPr>
        <a:xfrm>
          <a:off x="2673427"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106535</xdr:rowOff>
    </xdr:from>
    <xdr:to>
      <xdr:col>3</xdr:col>
      <xdr:colOff>3175</xdr:colOff>
      <xdr:row>38</xdr:row>
      <xdr:rowOff>36685</xdr:rowOff>
    </xdr:to>
    <xdr:sp macro="" textlink="">
      <xdr:nvSpPr>
        <xdr:cNvPr id="88" name="円/楕円 87"/>
        <xdr:cNvSpPr/>
      </xdr:nvSpPr>
      <xdr:spPr>
        <a:xfrm>
          <a:off x="1968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53212</xdr:rowOff>
    </xdr:from>
    <xdr:ext cx="469744" cy="259045"/>
    <xdr:sp macro="" textlink="">
      <xdr:nvSpPr>
        <xdr:cNvPr id="89" name="テキスト ボックス 88"/>
        <xdr:cNvSpPr txBox="1"/>
      </xdr:nvSpPr>
      <xdr:spPr>
        <a:xfrm>
          <a:off x="1784427" y="62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57876</xdr:rowOff>
    </xdr:from>
    <xdr:to>
      <xdr:col>1</xdr:col>
      <xdr:colOff>485775</xdr:colOff>
      <xdr:row>37</xdr:row>
      <xdr:rowOff>159476</xdr:rowOff>
    </xdr:to>
    <xdr:sp macro="" textlink="">
      <xdr:nvSpPr>
        <xdr:cNvPr id="90" name="円/楕円 89"/>
        <xdr:cNvSpPr/>
      </xdr:nvSpPr>
      <xdr:spPr>
        <a:xfrm>
          <a:off x="1079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4553</xdr:rowOff>
    </xdr:from>
    <xdr:ext cx="469744" cy="259045"/>
    <xdr:sp macro="" textlink="">
      <xdr:nvSpPr>
        <xdr:cNvPr id="91" name="テキスト ボックス 90"/>
        <xdr:cNvSpPr txBox="1"/>
      </xdr:nvSpPr>
      <xdr:spPr>
        <a:xfrm>
          <a:off x="895427" y="617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34851</xdr:rowOff>
    </xdr:from>
    <xdr:to>
      <xdr:col>6</xdr:col>
      <xdr:colOff>511175</xdr:colOff>
      <xdr:row>58</xdr:row>
      <xdr:rowOff>124619</xdr:rowOff>
    </xdr:to>
    <xdr:cxnSp macro="">
      <xdr:nvCxnSpPr>
        <xdr:cNvPr id="122" name="直線コネクタ 121"/>
        <xdr:cNvCxnSpPr/>
      </xdr:nvCxnSpPr>
      <xdr:spPr>
        <a:xfrm flipV="1">
          <a:off x="3797300" y="9978951"/>
          <a:ext cx="838200" cy="8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124619</xdr:rowOff>
    </xdr:from>
    <xdr:to>
      <xdr:col>5</xdr:col>
      <xdr:colOff>358775</xdr:colOff>
      <xdr:row>58</xdr:row>
      <xdr:rowOff>140856</xdr:rowOff>
    </xdr:to>
    <xdr:cxnSp macro="">
      <xdr:nvCxnSpPr>
        <xdr:cNvPr id="125" name="直線コネクタ 124"/>
        <xdr:cNvCxnSpPr/>
      </xdr:nvCxnSpPr>
      <xdr:spPr>
        <a:xfrm flipV="1">
          <a:off x="2908300" y="10068719"/>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135575</xdr:rowOff>
    </xdr:from>
    <xdr:to>
      <xdr:col>4</xdr:col>
      <xdr:colOff>155575</xdr:colOff>
      <xdr:row>58</xdr:row>
      <xdr:rowOff>140856</xdr:rowOff>
    </xdr:to>
    <xdr:cxnSp macro="">
      <xdr:nvCxnSpPr>
        <xdr:cNvPr id="128" name="直線コネクタ 127"/>
        <xdr:cNvCxnSpPr/>
      </xdr:nvCxnSpPr>
      <xdr:spPr>
        <a:xfrm>
          <a:off x="2019300" y="10079675"/>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135575</xdr:rowOff>
    </xdr:from>
    <xdr:to>
      <xdr:col>2</xdr:col>
      <xdr:colOff>638175</xdr:colOff>
      <xdr:row>58</xdr:row>
      <xdr:rowOff>142446</xdr:rowOff>
    </xdr:to>
    <xdr:cxnSp macro="">
      <xdr:nvCxnSpPr>
        <xdr:cNvPr id="131" name="直線コネクタ 130"/>
        <xdr:cNvCxnSpPr/>
      </xdr:nvCxnSpPr>
      <xdr:spPr>
        <a:xfrm flipV="1">
          <a:off x="1130300" y="10079675"/>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155501</xdr:rowOff>
    </xdr:from>
    <xdr:to>
      <xdr:col>6</xdr:col>
      <xdr:colOff>561975</xdr:colOff>
      <xdr:row>58</xdr:row>
      <xdr:rowOff>85651</xdr:rowOff>
    </xdr:to>
    <xdr:sp macro="" textlink="">
      <xdr:nvSpPr>
        <xdr:cNvPr id="141" name="円/楕円 140"/>
        <xdr:cNvSpPr/>
      </xdr:nvSpPr>
      <xdr:spPr>
        <a:xfrm>
          <a:off x="4584700" y="99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6928</xdr:rowOff>
    </xdr:from>
    <xdr:ext cx="534377" cy="259045"/>
    <xdr:sp macro="" textlink="">
      <xdr:nvSpPr>
        <xdr:cNvPr id="142" name="総務費該当値テキスト"/>
        <xdr:cNvSpPr txBox="1"/>
      </xdr:nvSpPr>
      <xdr:spPr>
        <a:xfrm>
          <a:off x="4686300" y="97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73819</xdr:rowOff>
    </xdr:from>
    <xdr:to>
      <xdr:col>5</xdr:col>
      <xdr:colOff>409575</xdr:colOff>
      <xdr:row>59</xdr:row>
      <xdr:rowOff>3969</xdr:rowOff>
    </xdr:to>
    <xdr:sp macro="" textlink="">
      <xdr:nvSpPr>
        <xdr:cNvPr id="143" name="円/楕円 142"/>
        <xdr:cNvSpPr/>
      </xdr:nvSpPr>
      <xdr:spPr>
        <a:xfrm>
          <a:off x="3746500" y="100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166546</xdr:rowOff>
    </xdr:from>
    <xdr:ext cx="534377" cy="259045"/>
    <xdr:sp macro="" textlink="">
      <xdr:nvSpPr>
        <xdr:cNvPr id="144" name="テキスト ボックス 143"/>
        <xdr:cNvSpPr txBox="1"/>
      </xdr:nvSpPr>
      <xdr:spPr>
        <a:xfrm>
          <a:off x="3530111" y="101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90056</xdr:rowOff>
    </xdr:from>
    <xdr:to>
      <xdr:col>4</xdr:col>
      <xdr:colOff>206375</xdr:colOff>
      <xdr:row>59</xdr:row>
      <xdr:rowOff>20206</xdr:rowOff>
    </xdr:to>
    <xdr:sp macro="" textlink="">
      <xdr:nvSpPr>
        <xdr:cNvPr id="145" name="円/楕円 144"/>
        <xdr:cNvSpPr/>
      </xdr:nvSpPr>
      <xdr:spPr>
        <a:xfrm>
          <a:off x="2857500" y="100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11333</xdr:rowOff>
    </xdr:from>
    <xdr:ext cx="534377" cy="259045"/>
    <xdr:sp macro="" textlink="">
      <xdr:nvSpPr>
        <xdr:cNvPr id="146" name="テキスト ボックス 145"/>
        <xdr:cNvSpPr txBox="1"/>
      </xdr:nvSpPr>
      <xdr:spPr>
        <a:xfrm>
          <a:off x="2641111" y="101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84775</xdr:rowOff>
    </xdr:from>
    <xdr:to>
      <xdr:col>3</xdr:col>
      <xdr:colOff>3175</xdr:colOff>
      <xdr:row>59</xdr:row>
      <xdr:rowOff>14925</xdr:rowOff>
    </xdr:to>
    <xdr:sp macro="" textlink="">
      <xdr:nvSpPr>
        <xdr:cNvPr id="147" name="円/楕円 146"/>
        <xdr:cNvSpPr/>
      </xdr:nvSpPr>
      <xdr:spPr>
        <a:xfrm>
          <a:off x="1968500" y="10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6052</xdr:rowOff>
    </xdr:from>
    <xdr:ext cx="534377" cy="259045"/>
    <xdr:sp macro="" textlink="">
      <xdr:nvSpPr>
        <xdr:cNvPr id="148" name="テキスト ボックス 147"/>
        <xdr:cNvSpPr txBox="1"/>
      </xdr:nvSpPr>
      <xdr:spPr>
        <a:xfrm>
          <a:off x="1752111" y="101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91646</xdr:rowOff>
    </xdr:from>
    <xdr:to>
      <xdr:col>1</xdr:col>
      <xdr:colOff>485775</xdr:colOff>
      <xdr:row>59</xdr:row>
      <xdr:rowOff>21796</xdr:rowOff>
    </xdr:to>
    <xdr:sp macro="" textlink="">
      <xdr:nvSpPr>
        <xdr:cNvPr id="149" name="円/楕円 148"/>
        <xdr:cNvSpPr/>
      </xdr:nvSpPr>
      <xdr:spPr>
        <a:xfrm>
          <a:off x="1079500" y="10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12923</xdr:rowOff>
    </xdr:from>
    <xdr:ext cx="534377" cy="259045"/>
    <xdr:sp macro="" textlink="">
      <xdr:nvSpPr>
        <xdr:cNvPr id="150" name="テキスト ボックス 149"/>
        <xdr:cNvSpPr txBox="1"/>
      </xdr:nvSpPr>
      <xdr:spPr>
        <a:xfrm>
          <a:off x="863111" y="10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156358</xdr:rowOff>
    </xdr:from>
    <xdr:to>
      <xdr:col>6</xdr:col>
      <xdr:colOff>511175</xdr:colOff>
      <xdr:row>77</xdr:row>
      <xdr:rowOff>169535</xdr:rowOff>
    </xdr:to>
    <xdr:cxnSp macro="">
      <xdr:nvCxnSpPr>
        <xdr:cNvPr id="181" name="直線コネクタ 180"/>
        <xdr:cNvCxnSpPr/>
      </xdr:nvCxnSpPr>
      <xdr:spPr>
        <a:xfrm flipV="1">
          <a:off x="3797300" y="13358008"/>
          <a:ext cx="8382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169535</xdr:rowOff>
    </xdr:from>
    <xdr:to>
      <xdr:col>5</xdr:col>
      <xdr:colOff>358775</xdr:colOff>
      <xdr:row>78</xdr:row>
      <xdr:rowOff>2803</xdr:rowOff>
    </xdr:to>
    <xdr:cxnSp macro="">
      <xdr:nvCxnSpPr>
        <xdr:cNvPr id="184" name="直線コネクタ 183"/>
        <xdr:cNvCxnSpPr/>
      </xdr:nvCxnSpPr>
      <xdr:spPr>
        <a:xfrm flipV="1">
          <a:off x="2908300" y="13371185"/>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2803</xdr:rowOff>
    </xdr:from>
    <xdr:to>
      <xdr:col>4</xdr:col>
      <xdr:colOff>155575</xdr:colOff>
      <xdr:row>78</xdr:row>
      <xdr:rowOff>15960</xdr:rowOff>
    </xdr:to>
    <xdr:cxnSp macro="">
      <xdr:nvCxnSpPr>
        <xdr:cNvPr id="187" name="直線コネクタ 186"/>
        <xdr:cNvCxnSpPr/>
      </xdr:nvCxnSpPr>
      <xdr:spPr>
        <a:xfrm flipV="1">
          <a:off x="2019300" y="13375903"/>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11585</xdr:rowOff>
    </xdr:from>
    <xdr:to>
      <xdr:col>2</xdr:col>
      <xdr:colOff>638175</xdr:colOff>
      <xdr:row>78</xdr:row>
      <xdr:rowOff>15960</xdr:rowOff>
    </xdr:to>
    <xdr:cxnSp macro="">
      <xdr:nvCxnSpPr>
        <xdr:cNvPr id="190" name="直線コネクタ 189"/>
        <xdr:cNvCxnSpPr/>
      </xdr:nvCxnSpPr>
      <xdr:spPr>
        <a:xfrm>
          <a:off x="1130300" y="13384685"/>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105558</xdr:rowOff>
    </xdr:from>
    <xdr:to>
      <xdr:col>6</xdr:col>
      <xdr:colOff>561975</xdr:colOff>
      <xdr:row>78</xdr:row>
      <xdr:rowOff>35708</xdr:rowOff>
    </xdr:to>
    <xdr:sp macro="" textlink="">
      <xdr:nvSpPr>
        <xdr:cNvPr id="200" name="円/楕円 199"/>
        <xdr:cNvSpPr/>
      </xdr:nvSpPr>
      <xdr:spPr>
        <a:xfrm>
          <a:off x="4584700" y="133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64935</xdr:rowOff>
    </xdr:from>
    <xdr:ext cx="599010" cy="259045"/>
    <xdr:sp macro="" textlink="">
      <xdr:nvSpPr>
        <xdr:cNvPr id="201" name="民生費該当値テキスト"/>
        <xdr:cNvSpPr txBox="1"/>
      </xdr:nvSpPr>
      <xdr:spPr>
        <a:xfrm>
          <a:off x="4686300" y="130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118735</xdr:rowOff>
    </xdr:from>
    <xdr:to>
      <xdr:col>5</xdr:col>
      <xdr:colOff>409575</xdr:colOff>
      <xdr:row>78</xdr:row>
      <xdr:rowOff>48885</xdr:rowOff>
    </xdr:to>
    <xdr:sp macro="" textlink="">
      <xdr:nvSpPr>
        <xdr:cNvPr id="202" name="円/楕円 201"/>
        <xdr:cNvSpPr/>
      </xdr:nvSpPr>
      <xdr:spPr>
        <a:xfrm>
          <a:off x="3746500" y="133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65412</xdr:rowOff>
    </xdr:from>
    <xdr:ext cx="599010" cy="259045"/>
    <xdr:sp macro="" textlink="">
      <xdr:nvSpPr>
        <xdr:cNvPr id="203" name="テキスト ボックス 202"/>
        <xdr:cNvSpPr txBox="1"/>
      </xdr:nvSpPr>
      <xdr:spPr>
        <a:xfrm>
          <a:off x="3497794" y="130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123453</xdr:rowOff>
    </xdr:from>
    <xdr:to>
      <xdr:col>4</xdr:col>
      <xdr:colOff>206375</xdr:colOff>
      <xdr:row>78</xdr:row>
      <xdr:rowOff>53603</xdr:rowOff>
    </xdr:to>
    <xdr:sp macro="" textlink="">
      <xdr:nvSpPr>
        <xdr:cNvPr id="204" name="円/楕円 203"/>
        <xdr:cNvSpPr/>
      </xdr:nvSpPr>
      <xdr:spPr>
        <a:xfrm>
          <a:off x="2857500" y="133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70130</xdr:rowOff>
    </xdr:from>
    <xdr:ext cx="599010" cy="259045"/>
    <xdr:sp macro="" textlink="">
      <xdr:nvSpPr>
        <xdr:cNvPr id="205" name="テキスト ボックス 204"/>
        <xdr:cNvSpPr txBox="1"/>
      </xdr:nvSpPr>
      <xdr:spPr>
        <a:xfrm>
          <a:off x="2608794" y="1310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136610</xdr:rowOff>
    </xdr:from>
    <xdr:to>
      <xdr:col>3</xdr:col>
      <xdr:colOff>3175</xdr:colOff>
      <xdr:row>78</xdr:row>
      <xdr:rowOff>66760</xdr:rowOff>
    </xdr:to>
    <xdr:sp macro="" textlink="">
      <xdr:nvSpPr>
        <xdr:cNvPr id="206" name="円/楕円 205"/>
        <xdr:cNvSpPr/>
      </xdr:nvSpPr>
      <xdr:spPr>
        <a:xfrm>
          <a:off x="1968500" y="133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83287</xdr:rowOff>
    </xdr:from>
    <xdr:ext cx="599010" cy="259045"/>
    <xdr:sp macro="" textlink="">
      <xdr:nvSpPr>
        <xdr:cNvPr id="207" name="テキスト ボックス 206"/>
        <xdr:cNvSpPr txBox="1"/>
      </xdr:nvSpPr>
      <xdr:spPr>
        <a:xfrm>
          <a:off x="1719794" y="1311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132235</xdr:rowOff>
    </xdr:from>
    <xdr:to>
      <xdr:col>1</xdr:col>
      <xdr:colOff>485775</xdr:colOff>
      <xdr:row>78</xdr:row>
      <xdr:rowOff>62385</xdr:rowOff>
    </xdr:to>
    <xdr:sp macro="" textlink="">
      <xdr:nvSpPr>
        <xdr:cNvPr id="208" name="円/楕円 207"/>
        <xdr:cNvSpPr/>
      </xdr:nvSpPr>
      <xdr:spPr>
        <a:xfrm>
          <a:off x="1079500" y="1333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78912</xdr:rowOff>
    </xdr:from>
    <xdr:ext cx="599010" cy="259045"/>
    <xdr:sp macro="" textlink="">
      <xdr:nvSpPr>
        <xdr:cNvPr id="209" name="テキスト ボックス 208"/>
        <xdr:cNvSpPr txBox="1"/>
      </xdr:nvSpPr>
      <xdr:spPr>
        <a:xfrm>
          <a:off x="830794" y="1310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93504</xdr:rowOff>
    </xdr:from>
    <xdr:to>
      <xdr:col>6</xdr:col>
      <xdr:colOff>511175</xdr:colOff>
      <xdr:row>96</xdr:row>
      <xdr:rowOff>169627</xdr:rowOff>
    </xdr:to>
    <xdr:cxnSp macro="">
      <xdr:nvCxnSpPr>
        <xdr:cNvPr id="239" name="直線コネクタ 238"/>
        <xdr:cNvCxnSpPr/>
      </xdr:nvCxnSpPr>
      <xdr:spPr>
        <a:xfrm flipV="1">
          <a:off x="3797300" y="16552704"/>
          <a:ext cx="8382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112154</xdr:rowOff>
    </xdr:from>
    <xdr:to>
      <xdr:col>5</xdr:col>
      <xdr:colOff>358775</xdr:colOff>
      <xdr:row>96</xdr:row>
      <xdr:rowOff>169627</xdr:rowOff>
    </xdr:to>
    <xdr:cxnSp macro="">
      <xdr:nvCxnSpPr>
        <xdr:cNvPr id="242" name="直線コネクタ 241"/>
        <xdr:cNvCxnSpPr/>
      </xdr:nvCxnSpPr>
      <xdr:spPr>
        <a:xfrm>
          <a:off x="2908300" y="16571354"/>
          <a:ext cx="8890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112154</xdr:rowOff>
    </xdr:from>
    <xdr:to>
      <xdr:col>4</xdr:col>
      <xdr:colOff>155575</xdr:colOff>
      <xdr:row>96</xdr:row>
      <xdr:rowOff>169990</xdr:rowOff>
    </xdr:to>
    <xdr:cxnSp macro="">
      <xdr:nvCxnSpPr>
        <xdr:cNvPr id="245" name="直線コネクタ 244"/>
        <xdr:cNvCxnSpPr/>
      </xdr:nvCxnSpPr>
      <xdr:spPr>
        <a:xfrm flipV="1">
          <a:off x="2019300" y="1657135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133395</xdr:rowOff>
    </xdr:from>
    <xdr:to>
      <xdr:col>2</xdr:col>
      <xdr:colOff>638175</xdr:colOff>
      <xdr:row>96</xdr:row>
      <xdr:rowOff>169990</xdr:rowOff>
    </xdr:to>
    <xdr:cxnSp macro="">
      <xdr:nvCxnSpPr>
        <xdr:cNvPr id="248" name="直線コネクタ 247"/>
        <xdr:cNvCxnSpPr/>
      </xdr:nvCxnSpPr>
      <xdr:spPr>
        <a:xfrm>
          <a:off x="1130300" y="16592595"/>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42704</xdr:rowOff>
    </xdr:from>
    <xdr:to>
      <xdr:col>6</xdr:col>
      <xdr:colOff>561975</xdr:colOff>
      <xdr:row>96</xdr:row>
      <xdr:rowOff>144304</xdr:rowOff>
    </xdr:to>
    <xdr:sp macro="" textlink="">
      <xdr:nvSpPr>
        <xdr:cNvPr id="258" name="円/楕円 257"/>
        <xdr:cNvSpPr/>
      </xdr:nvSpPr>
      <xdr:spPr>
        <a:xfrm>
          <a:off x="4584700" y="165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65581</xdr:rowOff>
    </xdr:from>
    <xdr:ext cx="534377" cy="259045"/>
    <xdr:sp macro="" textlink="">
      <xdr:nvSpPr>
        <xdr:cNvPr id="259" name="衛生費該当値テキスト"/>
        <xdr:cNvSpPr txBox="1"/>
      </xdr:nvSpPr>
      <xdr:spPr>
        <a:xfrm>
          <a:off x="4686300" y="163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118827</xdr:rowOff>
    </xdr:from>
    <xdr:to>
      <xdr:col>5</xdr:col>
      <xdr:colOff>409575</xdr:colOff>
      <xdr:row>97</xdr:row>
      <xdr:rowOff>48977</xdr:rowOff>
    </xdr:to>
    <xdr:sp macro="" textlink="">
      <xdr:nvSpPr>
        <xdr:cNvPr id="260" name="円/楕円 259"/>
        <xdr:cNvSpPr/>
      </xdr:nvSpPr>
      <xdr:spPr>
        <a:xfrm>
          <a:off x="3746500" y="165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65504</xdr:rowOff>
    </xdr:from>
    <xdr:ext cx="534377" cy="259045"/>
    <xdr:sp macro="" textlink="">
      <xdr:nvSpPr>
        <xdr:cNvPr id="261" name="テキスト ボックス 260"/>
        <xdr:cNvSpPr txBox="1"/>
      </xdr:nvSpPr>
      <xdr:spPr>
        <a:xfrm>
          <a:off x="3530111" y="163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61354</xdr:rowOff>
    </xdr:from>
    <xdr:to>
      <xdr:col>4</xdr:col>
      <xdr:colOff>206375</xdr:colOff>
      <xdr:row>96</xdr:row>
      <xdr:rowOff>162954</xdr:rowOff>
    </xdr:to>
    <xdr:sp macro="" textlink="">
      <xdr:nvSpPr>
        <xdr:cNvPr id="262" name="円/楕円 261"/>
        <xdr:cNvSpPr/>
      </xdr:nvSpPr>
      <xdr:spPr>
        <a:xfrm>
          <a:off x="2857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8031</xdr:rowOff>
    </xdr:from>
    <xdr:ext cx="534377" cy="259045"/>
    <xdr:sp macro="" textlink="">
      <xdr:nvSpPr>
        <xdr:cNvPr id="263" name="テキスト ボックス 262"/>
        <xdr:cNvSpPr txBox="1"/>
      </xdr:nvSpPr>
      <xdr:spPr>
        <a:xfrm>
          <a:off x="2641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119190</xdr:rowOff>
    </xdr:from>
    <xdr:to>
      <xdr:col>3</xdr:col>
      <xdr:colOff>3175</xdr:colOff>
      <xdr:row>97</xdr:row>
      <xdr:rowOff>49340</xdr:rowOff>
    </xdr:to>
    <xdr:sp macro="" textlink="">
      <xdr:nvSpPr>
        <xdr:cNvPr id="264" name="円/楕円 263"/>
        <xdr:cNvSpPr/>
      </xdr:nvSpPr>
      <xdr:spPr>
        <a:xfrm>
          <a:off x="1968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65867</xdr:rowOff>
    </xdr:from>
    <xdr:ext cx="534377" cy="259045"/>
    <xdr:sp macro="" textlink="">
      <xdr:nvSpPr>
        <xdr:cNvPr id="265" name="テキスト ボックス 264"/>
        <xdr:cNvSpPr txBox="1"/>
      </xdr:nvSpPr>
      <xdr:spPr>
        <a:xfrm>
          <a:off x="1752111" y="16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82595</xdr:rowOff>
    </xdr:from>
    <xdr:to>
      <xdr:col>1</xdr:col>
      <xdr:colOff>485775</xdr:colOff>
      <xdr:row>97</xdr:row>
      <xdr:rowOff>12745</xdr:rowOff>
    </xdr:to>
    <xdr:sp macro="" textlink="">
      <xdr:nvSpPr>
        <xdr:cNvPr id="266" name="円/楕円 265"/>
        <xdr:cNvSpPr/>
      </xdr:nvSpPr>
      <xdr:spPr>
        <a:xfrm>
          <a:off x="1079500" y="1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29272</xdr:rowOff>
    </xdr:from>
    <xdr:ext cx="534377" cy="259045"/>
    <xdr:sp macro="" textlink="">
      <xdr:nvSpPr>
        <xdr:cNvPr id="267" name="テキスト ボックス 266"/>
        <xdr:cNvSpPr txBox="1"/>
      </xdr:nvSpPr>
      <xdr:spPr>
        <a:xfrm>
          <a:off x="863111" y="1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135586</xdr:rowOff>
    </xdr:from>
    <xdr:to>
      <xdr:col>15</xdr:col>
      <xdr:colOff>180975</xdr:colOff>
      <xdr:row>38</xdr:row>
      <xdr:rowOff>136179</xdr:rowOff>
    </xdr:to>
    <xdr:cxnSp macro="">
      <xdr:nvCxnSpPr>
        <xdr:cNvPr id="294" name="直線コネクタ 293"/>
        <xdr:cNvCxnSpPr/>
      </xdr:nvCxnSpPr>
      <xdr:spPr>
        <a:xfrm flipV="1">
          <a:off x="9639300" y="6650686"/>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134717</xdr:rowOff>
    </xdr:from>
    <xdr:to>
      <xdr:col>14</xdr:col>
      <xdr:colOff>28575</xdr:colOff>
      <xdr:row>38</xdr:row>
      <xdr:rowOff>136179</xdr:rowOff>
    </xdr:to>
    <xdr:cxnSp macro="">
      <xdr:nvCxnSpPr>
        <xdr:cNvPr id="297" name="直線コネクタ 296"/>
        <xdr:cNvCxnSpPr/>
      </xdr:nvCxnSpPr>
      <xdr:spPr>
        <a:xfrm>
          <a:off x="8750300" y="664981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125161</xdr:rowOff>
    </xdr:from>
    <xdr:to>
      <xdr:col>12</xdr:col>
      <xdr:colOff>511175</xdr:colOff>
      <xdr:row>38</xdr:row>
      <xdr:rowOff>134717</xdr:rowOff>
    </xdr:to>
    <xdr:cxnSp macro="">
      <xdr:nvCxnSpPr>
        <xdr:cNvPr id="300" name="直線コネクタ 299"/>
        <xdr:cNvCxnSpPr/>
      </xdr:nvCxnSpPr>
      <xdr:spPr>
        <a:xfrm>
          <a:off x="7861300" y="664026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97546</xdr:rowOff>
    </xdr:from>
    <xdr:to>
      <xdr:col>11</xdr:col>
      <xdr:colOff>307975</xdr:colOff>
      <xdr:row>38</xdr:row>
      <xdr:rowOff>125161</xdr:rowOff>
    </xdr:to>
    <xdr:cxnSp macro="">
      <xdr:nvCxnSpPr>
        <xdr:cNvPr id="303" name="直線コネクタ 302"/>
        <xdr:cNvCxnSpPr/>
      </xdr:nvCxnSpPr>
      <xdr:spPr>
        <a:xfrm>
          <a:off x="6972300" y="6612646"/>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84786</xdr:rowOff>
    </xdr:from>
    <xdr:to>
      <xdr:col>15</xdr:col>
      <xdr:colOff>231775</xdr:colOff>
      <xdr:row>39</xdr:row>
      <xdr:rowOff>14936</xdr:rowOff>
    </xdr:to>
    <xdr:sp macro="" textlink="">
      <xdr:nvSpPr>
        <xdr:cNvPr id="313" name="円/楕円 312"/>
        <xdr:cNvSpPr/>
      </xdr:nvSpPr>
      <xdr:spPr>
        <a:xfrm>
          <a:off x="10426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171163</xdr:rowOff>
    </xdr:from>
    <xdr:ext cx="313932" cy="259045"/>
    <xdr:sp macro="" textlink="">
      <xdr:nvSpPr>
        <xdr:cNvPr id="314" name="労働費該当値テキスト"/>
        <xdr:cNvSpPr txBox="1"/>
      </xdr:nvSpPr>
      <xdr:spPr>
        <a:xfrm>
          <a:off x="10528300" y="6514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85379</xdr:rowOff>
    </xdr:from>
    <xdr:to>
      <xdr:col>14</xdr:col>
      <xdr:colOff>79375</xdr:colOff>
      <xdr:row>39</xdr:row>
      <xdr:rowOff>15529</xdr:rowOff>
    </xdr:to>
    <xdr:sp macro="" textlink="">
      <xdr:nvSpPr>
        <xdr:cNvPr id="315" name="円/楕円 314"/>
        <xdr:cNvSpPr/>
      </xdr:nvSpPr>
      <xdr:spPr>
        <a:xfrm>
          <a:off x="9588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6656</xdr:rowOff>
    </xdr:from>
    <xdr:ext cx="313932" cy="259045"/>
    <xdr:sp macro="" textlink="">
      <xdr:nvSpPr>
        <xdr:cNvPr id="316" name="テキスト ボックス 315"/>
        <xdr:cNvSpPr txBox="1"/>
      </xdr:nvSpPr>
      <xdr:spPr>
        <a:xfrm>
          <a:off x="9482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83917</xdr:rowOff>
    </xdr:from>
    <xdr:to>
      <xdr:col>12</xdr:col>
      <xdr:colOff>561975</xdr:colOff>
      <xdr:row>39</xdr:row>
      <xdr:rowOff>14067</xdr:rowOff>
    </xdr:to>
    <xdr:sp macro="" textlink="">
      <xdr:nvSpPr>
        <xdr:cNvPr id="317" name="円/楕円 316"/>
        <xdr:cNvSpPr/>
      </xdr:nvSpPr>
      <xdr:spPr>
        <a:xfrm>
          <a:off x="8699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5194</xdr:rowOff>
    </xdr:from>
    <xdr:ext cx="378565" cy="259045"/>
    <xdr:sp macro="" textlink="">
      <xdr:nvSpPr>
        <xdr:cNvPr id="318" name="テキスト ボックス 317"/>
        <xdr:cNvSpPr txBox="1"/>
      </xdr:nvSpPr>
      <xdr:spPr>
        <a:xfrm>
          <a:off x="8561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74361</xdr:rowOff>
    </xdr:from>
    <xdr:to>
      <xdr:col>11</xdr:col>
      <xdr:colOff>358775</xdr:colOff>
      <xdr:row>39</xdr:row>
      <xdr:rowOff>4511</xdr:rowOff>
    </xdr:to>
    <xdr:sp macro="" textlink="">
      <xdr:nvSpPr>
        <xdr:cNvPr id="319" name="円/楕円 318"/>
        <xdr:cNvSpPr/>
      </xdr:nvSpPr>
      <xdr:spPr>
        <a:xfrm>
          <a:off x="7810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167088</xdr:rowOff>
    </xdr:from>
    <xdr:ext cx="378565" cy="259045"/>
    <xdr:sp macro="" textlink="">
      <xdr:nvSpPr>
        <xdr:cNvPr id="320" name="テキスト ボックス 319"/>
        <xdr:cNvSpPr txBox="1"/>
      </xdr:nvSpPr>
      <xdr:spPr>
        <a:xfrm>
          <a:off x="7672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46746</xdr:rowOff>
    </xdr:from>
    <xdr:to>
      <xdr:col>10</xdr:col>
      <xdr:colOff>155575</xdr:colOff>
      <xdr:row>38</xdr:row>
      <xdr:rowOff>148346</xdr:rowOff>
    </xdr:to>
    <xdr:sp macro="" textlink="">
      <xdr:nvSpPr>
        <xdr:cNvPr id="321" name="円/楕円 320"/>
        <xdr:cNvSpPr/>
      </xdr:nvSpPr>
      <xdr:spPr>
        <a:xfrm>
          <a:off x="6921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139473</xdr:rowOff>
    </xdr:from>
    <xdr:ext cx="378565" cy="259045"/>
    <xdr:sp macro="" textlink="">
      <xdr:nvSpPr>
        <xdr:cNvPr id="322" name="テキスト ボックス 321"/>
        <xdr:cNvSpPr txBox="1"/>
      </xdr:nvSpPr>
      <xdr:spPr>
        <a:xfrm>
          <a:off x="6783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106421</xdr:rowOff>
    </xdr:from>
    <xdr:to>
      <xdr:col>15</xdr:col>
      <xdr:colOff>180975</xdr:colOff>
      <xdr:row>58</xdr:row>
      <xdr:rowOff>107719</xdr:rowOff>
    </xdr:to>
    <xdr:cxnSp macro="">
      <xdr:nvCxnSpPr>
        <xdr:cNvPr id="349" name="直線コネクタ 348"/>
        <xdr:cNvCxnSpPr/>
      </xdr:nvCxnSpPr>
      <xdr:spPr>
        <a:xfrm flipV="1">
          <a:off x="9639300" y="10050521"/>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107719</xdr:rowOff>
    </xdr:from>
    <xdr:to>
      <xdr:col>14</xdr:col>
      <xdr:colOff>28575</xdr:colOff>
      <xdr:row>58</xdr:row>
      <xdr:rowOff>111761</xdr:rowOff>
    </xdr:to>
    <xdr:cxnSp macro="">
      <xdr:nvCxnSpPr>
        <xdr:cNvPr id="352" name="直線コネクタ 351"/>
        <xdr:cNvCxnSpPr/>
      </xdr:nvCxnSpPr>
      <xdr:spPr>
        <a:xfrm flipV="1">
          <a:off x="8750300" y="10051819"/>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111761</xdr:rowOff>
    </xdr:from>
    <xdr:to>
      <xdr:col>12</xdr:col>
      <xdr:colOff>511175</xdr:colOff>
      <xdr:row>58</xdr:row>
      <xdr:rowOff>111961</xdr:rowOff>
    </xdr:to>
    <xdr:cxnSp macro="">
      <xdr:nvCxnSpPr>
        <xdr:cNvPr id="355" name="直線コネクタ 354"/>
        <xdr:cNvCxnSpPr/>
      </xdr:nvCxnSpPr>
      <xdr:spPr>
        <a:xfrm flipV="1">
          <a:off x="7861300" y="1005586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111961</xdr:rowOff>
    </xdr:from>
    <xdr:to>
      <xdr:col>11</xdr:col>
      <xdr:colOff>307975</xdr:colOff>
      <xdr:row>58</xdr:row>
      <xdr:rowOff>117082</xdr:rowOff>
    </xdr:to>
    <xdr:cxnSp macro="">
      <xdr:nvCxnSpPr>
        <xdr:cNvPr id="358" name="直線コネクタ 357"/>
        <xdr:cNvCxnSpPr/>
      </xdr:nvCxnSpPr>
      <xdr:spPr>
        <a:xfrm flipV="1">
          <a:off x="6972300" y="10056061"/>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55621</xdr:rowOff>
    </xdr:from>
    <xdr:to>
      <xdr:col>15</xdr:col>
      <xdr:colOff>231775</xdr:colOff>
      <xdr:row>58</xdr:row>
      <xdr:rowOff>157221</xdr:rowOff>
    </xdr:to>
    <xdr:sp macro="" textlink="">
      <xdr:nvSpPr>
        <xdr:cNvPr id="368" name="円/楕円 367"/>
        <xdr:cNvSpPr/>
      </xdr:nvSpPr>
      <xdr:spPr>
        <a:xfrm>
          <a:off x="10426700" y="99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56919</xdr:rowOff>
    </xdr:from>
    <xdr:to>
      <xdr:col>14</xdr:col>
      <xdr:colOff>79375</xdr:colOff>
      <xdr:row>58</xdr:row>
      <xdr:rowOff>158519</xdr:rowOff>
    </xdr:to>
    <xdr:sp macro="" textlink="">
      <xdr:nvSpPr>
        <xdr:cNvPr id="370" name="円/楕円 369"/>
        <xdr:cNvSpPr/>
      </xdr:nvSpPr>
      <xdr:spPr>
        <a:xfrm>
          <a:off x="9588500" y="10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149646</xdr:rowOff>
    </xdr:from>
    <xdr:ext cx="469744" cy="259045"/>
    <xdr:sp macro="" textlink="">
      <xdr:nvSpPr>
        <xdr:cNvPr id="371" name="テキスト ボックス 370"/>
        <xdr:cNvSpPr txBox="1"/>
      </xdr:nvSpPr>
      <xdr:spPr>
        <a:xfrm>
          <a:off x="9404427" y="1009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60961</xdr:rowOff>
    </xdr:from>
    <xdr:to>
      <xdr:col>12</xdr:col>
      <xdr:colOff>561975</xdr:colOff>
      <xdr:row>58</xdr:row>
      <xdr:rowOff>162561</xdr:rowOff>
    </xdr:to>
    <xdr:sp macro="" textlink="">
      <xdr:nvSpPr>
        <xdr:cNvPr id="372" name="円/楕円 371"/>
        <xdr:cNvSpPr/>
      </xdr:nvSpPr>
      <xdr:spPr>
        <a:xfrm>
          <a:off x="8699500" y="10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153688</xdr:rowOff>
    </xdr:from>
    <xdr:ext cx="469744" cy="259045"/>
    <xdr:sp macro="" textlink="">
      <xdr:nvSpPr>
        <xdr:cNvPr id="373" name="テキスト ボックス 372"/>
        <xdr:cNvSpPr txBox="1"/>
      </xdr:nvSpPr>
      <xdr:spPr>
        <a:xfrm>
          <a:off x="8515427" y="100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61161</xdr:rowOff>
    </xdr:from>
    <xdr:to>
      <xdr:col>11</xdr:col>
      <xdr:colOff>358775</xdr:colOff>
      <xdr:row>58</xdr:row>
      <xdr:rowOff>162761</xdr:rowOff>
    </xdr:to>
    <xdr:sp macro="" textlink="">
      <xdr:nvSpPr>
        <xdr:cNvPr id="374" name="円/楕円 373"/>
        <xdr:cNvSpPr/>
      </xdr:nvSpPr>
      <xdr:spPr>
        <a:xfrm>
          <a:off x="7810500" y="100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153888</xdr:rowOff>
    </xdr:from>
    <xdr:ext cx="469744" cy="259045"/>
    <xdr:sp macro="" textlink="">
      <xdr:nvSpPr>
        <xdr:cNvPr id="375" name="テキスト ボックス 374"/>
        <xdr:cNvSpPr txBox="1"/>
      </xdr:nvSpPr>
      <xdr:spPr>
        <a:xfrm>
          <a:off x="7626427" y="1009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66282</xdr:rowOff>
    </xdr:from>
    <xdr:to>
      <xdr:col>10</xdr:col>
      <xdr:colOff>155575</xdr:colOff>
      <xdr:row>58</xdr:row>
      <xdr:rowOff>167882</xdr:rowOff>
    </xdr:to>
    <xdr:sp macro="" textlink="">
      <xdr:nvSpPr>
        <xdr:cNvPr id="376" name="円/楕円 375"/>
        <xdr:cNvSpPr/>
      </xdr:nvSpPr>
      <xdr:spPr>
        <a:xfrm>
          <a:off x="6921500" y="100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159009</xdr:rowOff>
    </xdr:from>
    <xdr:ext cx="469744" cy="259045"/>
    <xdr:sp macro="" textlink="">
      <xdr:nvSpPr>
        <xdr:cNvPr id="377" name="テキスト ボックス 376"/>
        <xdr:cNvSpPr txBox="1"/>
      </xdr:nvSpPr>
      <xdr:spPr>
        <a:xfrm>
          <a:off x="6737427" y="101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66914</xdr:rowOff>
    </xdr:from>
    <xdr:to>
      <xdr:col>15</xdr:col>
      <xdr:colOff>180975</xdr:colOff>
      <xdr:row>77</xdr:row>
      <xdr:rowOff>27206</xdr:rowOff>
    </xdr:to>
    <xdr:cxnSp macro="">
      <xdr:nvCxnSpPr>
        <xdr:cNvPr id="404" name="直線コネクタ 403"/>
        <xdr:cNvCxnSpPr/>
      </xdr:nvCxnSpPr>
      <xdr:spPr>
        <a:xfrm flipV="1">
          <a:off x="9639300" y="13097114"/>
          <a:ext cx="8382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27206</xdr:rowOff>
    </xdr:from>
    <xdr:to>
      <xdr:col>14</xdr:col>
      <xdr:colOff>28575</xdr:colOff>
      <xdr:row>77</xdr:row>
      <xdr:rowOff>83373</xdr:rowOff>
    </xdr:to>
    <xdr:cxnSp macro="">
      <xdr:nvCxnSpPr>
        <xdr:cNvPr id="407" name="直線コネクタ 406"/>
        <xdr:cNvCxnSpPr/>
      </xdr:nvCxnSpPr>
      <xdr:spPr>
        <a:xfrm flipV="1">
          <a:off x="8750300" y="13228856"/>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28372</xdr:rowOff>
    </xdr:from>
    <xdr:to>
      <xdr:col>12</xdr:col>
      <xdr:colOff>511175</xdr:colOff>
      <xdr:row>77</xdr:row>
      <xdr:rowOff>83373</xdr:rowOff>
    </xdr:to>
    <xdr:cxnSp macro="">
      <xdr:nvCxnSpPr>
        <xdr:cNvPr id="410" name="直線コネクタ 409"/>
        <xdr:cNvCxnSpPr/>
      </xdr:nvCxnSpPr>
      <xdr:spPr>
        <a:xfrm>
          <a:off x="7861300" y="13230022"/>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28372</xdr:rowOff>
    </xdr:from>
    <xdr:to>
      <xdr:col>11</xdr:col>
      <xdr:colOff>307975</xdr:colOff>
      <xdr:row>77</xdr:row>
      <xdr:rowOff>100312</xdr:rowOff>
    </xdr:to>
    <xdr:cxnSp macro="">
      <xdr:nvCxnSpPr>
        <xdr:cNvPr id="413" name="直線コネクタ 412"/>
        <xdr:cNvCxnSpPr/>
      </xdr:nvCxnSpPr>
      <xdr:spPr>
        <a:xfrm flipV="1">
          <a:off x="6972300" y="13230022"/>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16114</xdr:rowOff>
    </xdr:from>
    <xdr:to>
      <xdr:col>15</xdr:col>
      <xdr:colOff>231775</xdr:colOff>
      <xdr:row>76</xdr:row>
      <xdr:rowOff>117714</xdr:rowOff>
    </xdr:to>
    <xdr:sp macro="" textlink="">
      <xdr:nvSpPr>
        <xdr:cNvPr id="423" name="円/楕円 422"/>
        <xdr:cNvSpPr/>
      </xdr:nvSpPr>
      <xdr:spPr>
        <a:xfrm>
          <a:off x="104267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38991</xdr:rowOff>
    </xdr:from>
    <xdr:ext cx="534377" cy="259045"/>
    <xdr:sp macro="" textlink="">
      <xdr:nvSpPr>
        <xdr:cNvPr id="424" name="商工費該当値テキスト"/>
        <xdr:cNvSpPr txBox="1"/>
      </xdr:nvSpPr>
      <xdr:spPr>
        <a:xfrm>
          <a:off x="10528300"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147856</xdr:rowOff>
    </xdr:from>
    <xdr:to>
      <xdr:col>14</xdr:col>
      <xdr:colOff>79375</xdr:colOff>
      <xdr:row>77</xdr:row>
      <xdr:rowOff>78006</xdr:rowOff>
    </xdr:to>
    <xdr:sp macro="" textlink="">
      <xdr:nvSpPr>
        <xdr:cNvPr id="425" name="円/楕円 424"/>
        <xdr:cNvSpPr/>
      </xdr:nvSpPr>
      <xdr:spPr>
        <a:xfrm>
          <a:off x="95885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69133</xdr:rowOff>
    </xdr:from>
    <xdr:ext cx="534377" cy="259045"/>
    <xdr:sp macro="" textlink="">
      <xdr:nvSpPr>
        <xdr:cNvPr id="426" name="テキスト ボックス 425"/>
        <xdr:cNvSpPr txBox="1"/>
      </xdr:nvSpPr>
      <xdr:spPr>
        <a:xfrm>
          <a:off x="9372111" y="132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32573</xdr:rowOff>
    </xdr:from>
    <xdr:to>
      <xdr:col>12</xdr:col>
      <xdr:colOff>561975</xdr:colOff>
      <xdr:row>77</xdr:row>
      <xdr:rowOff>134173</xdr:rowOff>
    </xdr:to>
    <xdr:sp macro="" textlink="">
      <xdr:nvSpPr>
        <xdr:cNvPr id="427" name="円/楕円 426"/>
        <xdr:cNvSpPr/>
      </xdr:nvSpPr>
      <xdr:spPr>
        <a:xfrm>
          <a:off x="86995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125300</xdr:rowOff>
    </xdr:from>
    <xdr:ext cx="469744" cy="259045"/>
    <xdr:sp macro="" textlink="">
      <xdr:nvSpPr>
        <xdr:cNvPr id="428" name="テキスト ボックス 427"/>
        <xdr:cNvSpPr txBox="1"/>
      </xdr:nvSpPr>
      <xdr:spPr>
        <a:xfrm>
          <a:off x="8515427"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149022</xdr:rowOff>
    </xdr:from>
    <xdr:to>
      <xdr:col>11</xdr:col>
      <xdr:colOff>358775</xdr:colOff>
      <xdr:row>77</xdr:row>
      <xdr:rowOff>79172</xdr:rowOff>
    </xdr:to>
    <xdr:sp macro="" textlink="">
      <xdr:nvSpPr>
        <xdr:cNvPr id="429" name="円/楕円 428"/>
        <xdr:cNvSpPr/>
      </xdr:nvSpPr>
      <xdr:spPr>
        <a:xfrm>
          <a:off x="7810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70299</xdr:rowOff>
    </xdr:from>
    <xdr:ext cx="534377" cy="259045"/>
    <xdr:sp macro="" textlink="">
      <xdr:nvSpPr>
        <xdr:cNvPr id="430" name="テキスト ボックス 429"/>
        <xdr:cNvSpPr txBox="1"/>
      </xdr:nvSpPr>
      <xdr:spPr>
        <a:xfrm>
          <a:off x="7594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49512</xdr:rowOff>
    </xdr:from>
    <xdr:to>
      <xdr:col>10</xdr:col>
      <xdr:colOff>155575</xdr:colOff>
      <xdr:row>77</xdr:row>
      <xdr:rowOff>151112</xdr:rowOff>
    </xdr:to>
    <xdr:sp macro="" textlink="">
      <xdr:nvSpPr>
        <xdr:cNvPr id="431" name="円/楕円 430"/>
        <xdr:cNvSpPr/>
      </xdr:nvSpPr>
      <xdr:spPr>
        <a:xfrm>
          <a:off x="6921500" y="132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142239</xdr:rowOff>
    </xdr:from>
    <xdr:ext cx="469744" cy="259045"/>
    <xdr:sp macro="" textlink="">
      <xdr:nvSpPr>
        <xdr:cNvPr id="432" name="テキスト ボックス 431"/>
        <xdr:cNvSpPr txBox="1"/>
      </xdr:nvSpPr>
      <xdr:spPr>
        <a:xfrm>
          <a:off x="6737427" y="133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166148</xdr:rowOff>
    </xdr:from>
    <xdr:to>
      <xdr:col>15</xdr:col>
      <xdr:colOff>180975</xdr:colOff>
      <xdr:row>98</xdr:row>
      <xdr:rowOff>168717</xdr:rowOff>
    </xdr:to>
    <xdr:cxnSp macro="">
      <xdr:nvCxnSpPr>
        <xdr:cNvPr id="461" name="直線コネクタ 460"/>
        <xdr:cNvCxnSpPr/>
      </xdr:nvCxnSpPr>
      <xdr:spPr>
        <a:xfrm flipV="1">
          <a:off x="9639300" y="16968248"/>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167399</xdr:rowOff>
    </xdr:from>
    <xdr:to>
      <xdr:col>14</xdr:col>
      <xdr:colOff>28575</xdr:colOff>
      <xdr:row>98</xdr:row>
      <xdr:rowOff>168717</xdr:rowOff>
    </xdr:to>
    <xdr:cxnSp macro="">
      <xdr:nvCxnSpPr>
        <xdr:cNvPr id="464" name="直線コネクタ 463"/>
        <xdr:cNvCxnSpPr/>
      </xdr:nvCxnSpPr>
      <xdr:spPr>
        <a:xfrm>
          <a:off x="8750300" y="16969499"/>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167399</xdr:rowOff>
    </xdr:from>
    <xdr:to>
      <xdr:col>12</xdr:col>
      <xdr:colOff>511175</xdr:colOff>
      <xdr:row>98</xdr:row>
      <xdr:rowOff>167915</xdr:rowOff>
    </xdr:to>
    <xdr:cxnSp macro="">
      <xdr:nvCxnSpPr>
        <xdr:cNvPr id="467" name="直線コネクタ 466"/>
        <xdr:cNvCxnSpPr/>
      </xdr:nvCxnSpPr>
      <xdr:spPr>
        <a:xfrm flipV="1">
          <a:off x="7861300" y="1696949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166142</xdr:rowOff>
    </xdr:from>
    <xdr:to>
      <xdr:col>11</xdr:col>
      <xdr:colOff>307975</xdr:colOff>
      <xdr:row>98</xdr:row>
      <xdr:rowOff>167915</xdr:rowOff>
    </xdr:to>
    <xdr:cxnSp macro="">
      <xdr:nvCxnSpPr>
        <xdr:cNvPr id="470" name="直線コネクタ 469"/>
        <xdr:cNvCxnSpPr/>
      </xdr:nvCxnSpPr>
      <xdr:spPr>
        <a:xfrm>
          <a:off x="6972300" y="16968242"/>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115348</xdr:rowOff>
    </xdr:from>
    <xdr:to>
      <xdr:col>15</xdr:col>
      <xdr:colOff>231775</xdr:colOff>
      <xdr:row>99</xdr:row>
      <xdr:rowOff>45498</xdr:rowOff>
    </xdr:to>
    <xdr:sp macro="" textlink="">
      <xdr:nvSpPr>
        <xdr:cNvPr id="480" name="円/楕円 479"/>
        <xdr:cNvSpPr/>
      </xdr:nvSpPr>
      <xdr:spPr>
        <a:xfrm>
          <a:off x="10426700" y="169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117917</xdr:rowOff>
    </xdr:from>
    <xdr:to>
      <xdr:col>14</xdr:col>
      <xdr:colOff>79375</xdr:colOff>
      <xdr:row>99</xdr:row>
      <xdr:rowOff>48067</xdr:rowOff>
    </xdr:to>
    <xdr:sp macro="" textlink="">
      <xdr:nvSpPr>
        <xdr:cNvPr id="482" name="円/楕円 481"/>
        <xdr:cNvSpPr/>
      </xdr:nvSpPr>
      <xdr:spPr>
        <a:xfrm>
          <a:off x="9588500" y="169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39194</xdr:rowOff>
    </xdr:from>
    <xdr:ext cx="534377" cy="259045"/>
    <xdr:sp macro="" textlink="">
      <xdr:nvSpPr>
        <xdr:cNvPr id="483" name="テキスト ボックス 482"/>
        <xdr:cNvSpPr txBox="1"/>
      </xdr:nvSpPr>
      <xdr:spPr>
        <a:xfrm>
          <a:off x="9372111" y="170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116599</xdr:rowOff>
    </xdr:from>
    <xdr:to>
      <xdr:col>12</xdr:col>
      <xdr:colOff>561975</xdr:colOff>
      <xdr:row>99</xdr:row>
      <xdr:rowOff>46749</xdr:rowOff>
    </xdr:to>
    <xdr:sp macro="" textlink="">
      <xdr:nvSpPr>
        <xdr:cNvPr id="484" name="円/楕円 483"/>
        <xdr:cNvSpPr/>
      </xdr:nvSpPr>
      <xdr:spPr>
        <a:xfrm>
          <a:off x="8699500" y="169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37876</xdr:rowOff>
    </xdr:from>
    <xdr:ext cx="534377" cy="259045"/>
    <xdr:sp macro="" textlink="">
      <xdr:nvSpPr>
        <xdr:cNvPr id="485" name="テキスト ボックス 484"/>
        <xdr:cNvSpPr txBox="1"/>
      </xdr:nvSpPr>
      <xdr:spPr>
        <a:xfrm>
          <a:off x="8483111" y="170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117115</xdr:rowOff>
    </xdr:from>
    <xdr:to>
      <xdr:col>11</xdr:col>
      <xdr:colOff>358775</xdr:colOff>
      <xdr:row>99</xdr:row>
      <xdr:rowOff>47265</xdr:rowOff>
    </xdr:to>
    <xdr:sp macro="" textlink="">
      <xdr:nvSpPr>
        <xdr:cNvPr id="486" name="円/楕円 485"/>
        <xdr:cNvSpPr/>
      </xdr:nvSpPr>
      <xdr:spPr>
        <a:xfrm>
          <a:off x="7810500" y="169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38392</xdr:rowOff>
    </xdr:from>
    <xdr:ext cx="534377" cy="259045"/>
    <xdr:sp macro="" textlink="">
      <xdr:nvSpPr>
        <xdr:cNvPr id="487" name="テキスト ボックス 486"/>
        <xdr:cNvSpPr txBox="1"/>
      </xdr:nvSpPr>
      <xdr:spPr>
        <a:xfrm>
          <a:off x="7594111" y="170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115342</xdr:rowOff>
    </xdr:from>
    <xdr:to>
      <xdr:col>10</xdr:col>
      <xdr:colOff>155575</xdr:colOff>
      <xdr:row>99</xdr:row>
      <xdr:rowOff>45492</xdr:rowOff>
    </xdr:to>
    <xdr:sp macro="" textlink="">
      <xdr:nvSpPr>
        <xdr:cNvPr id="488" name="円/楕円 487"/>
        <xdr:cNvSpPr/>
      </xdr:nvSpPr>
      <xdr:spPr>
        <a:xfrm>
          <a:off x="6921500" y="169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36619</xdr:rowOff>
    </xdr:from>
    <xdr:ext cx="534377" cy="259045"/>
    <xdr:sp macro="" textlink="">
      <xdr:nvSpPr>
        <xdr:cNvPr id="489" name="テキスト ボックス 488"/>
        <xdr:cNvSpPr txBox="1"/>
      </xdr:nvSpPr>
      <xdr:spPr>
        <a:xfrm>
          <a:off x="6705111" y="170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46477</xdr:rowOff>
    </xdr:from>
    <xdr:to>
      <xdr:col>23</xdr:col>
      <xdr:colOff>517525</xdr:colOff>
      <xdr:row>37</xdr:row>
      <xdr:rowOff>57130</xdr:rowOff>
    </xdr:to>
    <xdr:cxnSp macro="">
      <xdr:nvCxnSpPr>
        <xdr:cNvPr id="517" name="直線コネクタ 516"/>
        <xdr:cNvCxnSpPr/>
      </xdr:nvCxnSpPr>
      <xdr:spPr>
        <a:xfrm flipV="1">
          <a:off x="15481300" y="6047227"/>
          <a:ext cx="8382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33035</xdr:rowOff>
    </xdr:from>
    <xdr:to>
      <xdr:col>22</xdr:col>
      <xdr:colOff>365125</xdr:colOff>
      <xdr:row>37</xdr:row>
      <xdr:rowOff>57130</xdr:rowOff>
    </xdr:to>
    <xdr:cxnSp macro="">
      <xdr:nvCxnSpPr>
        <xdr:cNvPr id="520" name="直線コネクタ 519"/>
        <xdr:cNvCxnSpPr/>
      </xdr:nvCxnSpPr>
      <xdr:spPr>
        <a:xfrm>
          <a:off x="14592300" y="637668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151862</xdr:rowOff>
    </xdr:from>
    <xdr:to>
      <xdr:col>21</xdr:col>
      <xdr:colOff>161925</xdr:colOff>
      <xdr:row>37</xdr:row>
      <xdr:rowOff>33035</xdr:rowOff>
    </xdr:to>
    <xdr:cxnSp macro="">
      <xdr:nvCxnSpPr>
        <xdr:cNvPr id="523" name="直線コネクタ 522"/>
        <xdr:cNvCxnSpPr/>
      </xdr:nvCxnSpPr>
      <xdr:spPr>
        <a:xfrm>
          <a:off x="13703300" y="6152612"/>
          <a:ext cx="889000" cy="2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151862</xdr:rowOff>
    </xdr:from>
    <xdr:to>
      <xdr:col>19</xdr:col>
      <xdr:colOff>644525</xdr:colOff>
      <xdr:row>37</xdr:row>
      <xdr:rowOff>96860</xdr:rowOff>
    </xdr:to>
    <xdr:cxnSp macro="">
      <xdr:nvCxnSpPr>
        <xdr:cNvPr id="526" name="直線コネクタ 525"/>
        <xdr:cNvCxnSpPr/>
      </xdr:nvCxnSpPr>
      <xdr:spPr>
        <a:xfrm flipV="1">
          <a:off x="12814300" y="6152612"/>
          <a:ext cx="889000" cy="28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167127</xdr:rowOff>
    </xdr:from>
    <xdr:to>
      <xdr:col>23</xdr:col>
      <xdr:colOff>568325</xdr:colOff>
      <xdr:row>35</xdr:row>
      <xdr:rowOff>97277</xdr:rowOff>
    </xdr:to>
    <xdr:sp macro="" textlink="">
      <xdr:nvSpPr>
        <xdr:cNvPr id="536" name="円/楕円 535"/>
        <xdr:cNvSpPr/>
      </xdr:nvSpPr>
      <xdr:spPr>
        <a:xfrm>
          <a:off x="162687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18554</xdr:rowOff>
    </xdr:from>
    <xdr:ext cx="534377" cy="259045"/>
    <xdr:sp macro="" textlink="">
      <xdr:nvSpPr>
        <xdr:cNvPr id="537" name="消防費該当値テキスト"/>
        <xdr:cNvSpPr txBox="1"/>
      </xdr:nvSpPr>
      <xdr:spPr>
        <a:xfrm>
          <a:off x="16370300" y="58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6330</xdr:rowOff>
    </xdr:from>
    <xdr:to>
      <xdr:col>22</xdr:col>
      <xdr:colOff>415925</xdr:colOff>
      <xdr:row>37</xdr:row>
      <xdr:rowOff>107930</xdr:rowOff>
    </xdr:to>
    <xdr:sp macro="" textlink="">
      <xdr:nvSpPr>
        <xdr:cNvPr id="538" name="円/楕円 537"/>
        <xdr:cNvSpPr/>
      </xdr:nvSpPr>
      <xdr:spPr>
        <a:xfrm>
          <a:off x="15430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99057</xdr:rowOff>
    </xdr:from>
    <xdr:ext cx="534377" cy="259045"/>
    <xdr:sp macro="" textlink="">
      <xdr:nvSpPr>
        <xdr:cNvPr id="539" name="テキスト ボックス 538"/>
        <xdr:cNvSpPr txBox="1"/>
      </xdr:nvSpPr>
      <xdr:spPr>
        <a:xfrm>
          <a:off x="15214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153685</xdr:rowOff>
    </xdr:from>
    <xdr:to>
      <xdr:col>21</xdr:col>
      <xdr:colOff>212725</xdr:colOff>
      <xdr:row>37</xdr:row>
      <xdr:rowOff>83835</xdr:rowOff>
    </xdr:to>
    <xdr:sp macro="" textlink="">
      <xdr:nvSpPr>
        <xdr:cNvPr id="540" name="円/楕円 539"/>
        <xdr:cNvSpPr/>
      </xdr:nvSpPr>
      <xdr:spPr>
        <a:xfrm>
          <a:off x="14541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74962</xdr:rowOff>
    </xdr:from>
    <xdr:ext cx="534377" cy="259045"/>
    <xdr:sp macro="" textlink="">
      <xdr:nvSpPr>
        <xdr:cNvPr id="541" name="テキスト ボックス 540"/>
        <xdr:cNvSpPr txBox="1"/>
      </xdr:nvSpPr>
      <xdr:spPr>
        <a:xfrm>
          <a:off x="14325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101062</xdr:rowOff>
    </xdr:from>
    <xdr:to>
      <xdr:col>20</xdr:col>
      <xdr:colOff>9525</xdr:colOff>
      <xdr:row>36</xdr:row>
      <xdr:rowOff>31212</xdr:rowOff>
    </xdr:to>
    <xdr:sp macro="" textlink="">
      <xdr:nvSpPr>
        <xdr:cNvPr id="542" name="円/楕円 541"/>
        <xdr:cNvSpPr/>
      </xdr:nvSpPr>
      <xdr:spPr>
        <a:xfrm>
          <a:off x="13652500" y="61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47739</xdr:rowOff>
    </xdr:from>
    <xdr:ext cx="534377" cy="259045"/>
    <xdr:sp macro="" textlink="">
      <xdr:nvSpPr>
        <xdr:cNvPr id="543" name="テキスト ボックス 542"/>
        <xdr:cNvSpPr txBox="1"/>
      </xdr:nvSpPr>
      <xdr:spPr>
        <a:xfrm>
          <a:off x="13436111" y="5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46060</xdr:rowOff>
    </xdr:from>
    <xdr:to>
      <xdr:col>18</xdr:col>
      <xdr:colOff>492125</xdr:colOff>
      <xdr:row>37</xdr:row>
      <xdr:rowOff>147660</xdr:rowOff>
    </xdr:to>
    <xdr:sp macro="" textlink="">
      <xdr:nvSpPr>
        <xdr:cNvPr id="544" name="円/楕円 543"/>
        <xdr:cNvSpPr/>
      </xdr:nvSpPr>
      <xdr:spPr>
        <a:xfrm>
          <a:off x="12763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138787</xdr:rowOff>
    </xdr:from>
    <xdr:ext cx="534377" cy="259045"/>
    <xdr:sp macro="" textlink="">
      <xdr:nvSpPr>
        <xdr:cNvPr id="545" name="テキスト ボックス 544"/>
        <xdr:cNvSpPr txBox="1"/>
      </xdr:nvSpPr>
      <xdr:spPr>
        <a:xfrm>
          <a:off x="12547111" y="64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64658</xdr:rowOff>
    </xdr:from>
    <xdr:to>
      <xdr:col>23</xdr:col>
      <xdr:colOff>517525</xdr:colOff>
      <xdr:row>58</xdr:row>
      <xdr:rowOff>91801</xdr:rowOff>
    </xdr:to>
    <xdr:cxnSp macro="">
      <xdr:nvCxnSpPr>
        <xdr:cNvPr id="573" name="直線コネクタ 572"/>
        <xdr:cNvCxnSpPr/>
      </xdr:nvCxnSpPr>
      <xdr:spPr>
        <a:xfrm>
          <a:off x="15481300" y="10008758"/>
          <a:ext cx="8382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141849</xdr:rowOff>
    </xdr:from>
    <xdr:to>
      <xdr:col>22</xdr:col>
      <xdr:colOff>365125</xdr:colOff>
      <xdr:row>58</xdr:row>
      <xdr:rowOff>64658</xdr:rowOff>
    </xdr:to>
    <xdr:cxnSp macro="">
      <xdr:nvCxnSpPr>
        <xdr:cNvPr id="576" name="直線コネクタ 575"/>
        <xdr:cNvCxnSpPr/>
      </xdr:nvCxnSpPr>
      <xdr:spPr>
        <a:xfrm>
          <a:off x="14592300" y="9914499"/>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141849</xdr:rowOff>
    </xdr:from>
    <xdr:to>
      <xdr:col>21</xdr:col>
      <xdr:colOff>161925</xdr:colOff>
      <xdr:row>58</xdr:row>
      <xdr:rowOff>145766</xdr:rowOff>
    </xdr:to>
    <xdr:cxnSp macro="">
      <xdr:nvCxnSpPr>
        <xdr:cNvPr id="579" name="直線コネクタ 578"/>
        <xdr:cNvCxnSpPr/>
      </xdr:nvCxnSpPr>
      <xdr:spPr>
        <a:xfrm flipV="1">
          <a:off x="13703300" y="9914499"/>
          <a:ext cx="889000" cy="17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106004</xdr:rowOff>
    </xdr:from>
    <xdr:to>
      <xdr:col>19</xdr:col>
      <xdr:colOff>644525</xdr:colOff>
      <xdr:row>58</xdr:row>
      <xdr:rowOff>145766</xdr:rowOff>
    </xdr:to>
    <xdr:cxnSp macro="">
      <xdr:nvCxnSpPr>
        <xdr:cNvPr id="582" name="直線コネクタ 581"/>
        <xdr:cNvCxnSpPr/>
      </xdr:nvCxnSpPr>
      <xdr:spPr>
        <a:xfrm>
          <a:off x="12814300" y="9878654"/>
          <a:ext cx="889000" cy="2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41001</xdr:rowOff>
    </xdr:from>
    <xdr:to>
      <xdr:col>23</xdr:col>
      <xdr:colOff>568325</xdr:colOff>
      <xdr:row>58</xdr:row>
      <xdr:rowOff>142601</xdr:rowOff>
    </xdr:to>
    <xdr:sp macro="" textlink="">
      <xdr:nvSpPr>
        <xdr:cNvPr id="592" name="円/楕円 591"/>
        <xdr:cNvSpPr/>
      </xdr:nvSpPr>
      <xdr:spPr>
        <a:xfrm>
          <a:off x="16268700" y="9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19428</xdr:rowOff>
    </xdr:from>
    <xdr:ext cx="534377" cy="259045"/>
    <xdr:sp macro="" textlink="">
      <xdr:nvSpPr>
        <xdr:cNvPr id="593" name="教育費該当値テキスト"/>
        <xdr:cNvSpPr txBox="1"/>
      </xdr:nvSpPr>
      <xdr:spPr>
        <a:xfrm>
          <a:off x="16370300" y="99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13858</xdr:rowOff>
    </xdr:from>
    <xdr:to>
      <xdr:col>22</xdr:col>
      <xdr:colOff>415925</xdr:colOff>
      <xdr:row>58</xdr:row>
      <xdr:rowOff>115458</xdr:rowOff>
    </xdr:to>
    <xdr:sp macro="" textlink="">
      <xdr:nvSpPr>
        <xdr:cNvPr id="594" name="円/楕円 593"/>
        <xdr:cNvSpPr/>
      </xdr:nvSpPr>
      <xdr:spPr>
        <a:xfrm>
          <a:off x="15430500" y="99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106585</xdr:rowOff>
    </xdr:from>
    <xdr:ext cx="534377" cy="259045"/>
    <xdr:sp macro="" textlink="">
      <xdr:nvSpPr>
        <xdr:cNvPr id="595" name="テキスト ボックス 594"/>
        <xdr:cNvSpPr txBox="1"/>
      </xdr:nvSpPr>
      <xdr:spPr>
        <a:xfrm>
          <a:off x="15214111" y="100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91049</xdr:rowOff>
    </xdr:from>
    <xdr:to>
      <xdr:col>21</xdr:col>
      <xdr:colOff>212725</xdr:colOff>
      <xdr:row>58</xdr:row>
      <xdr:rowOff>21199</xdr:rowOff>
    </xdr:to>
    <xdr:sp macro="" textlink="">
      <xdr:nvSpPr>
        <xdr:cNvPr id="596" name="円/楕円 595"/>
        <xdr:cNvSpPr/>
      </xdr:nvSpPr>
      <xdr:spPr>
        <a:xfrm>
          <a:off x="14541500" y="9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12326</xdr:rowOff>
    </xdr:from>
    <xdr:ext cx="534377" cy="259045"/>
    <xdr:sp macro="" textlink="">
      <xdr:nvSpPr>
        <xdr:cNvPr id="597" name="テキスト ボックス 596"/>
        <xdr:cNvSpPr txBox="1"/>
      </xdr:nvSpPr>
      <xdr:spPr>
        <a:xfrm>
          <a:off x="14325111" y="9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94966</xdr:rowOff>
    </xdr:from>
    <xdr:to>
      <xdr:col>20</xdr:col>
      <xdr:colOff>9525</xdr:colOff>
      <xdr:row>59</xdr:row>
      <xdr:rowOff>25116</xdr:rowOff>
    </xdr:to>
    <xdr:sp macro="" textlink="">
      <xdr:nvSpPr>
        <xdr:cNvPr id="598" name="円/楕円 597"/>
        <xdr:cNvSpPr/>
      </xdr:nvSpPr>
      <xdr:spPr>
        <a:xfrm>
          <a:off x="13652500" y="100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16243</xdr:rowOff>
    </xdr:from>
    <xdr:ext cx="534377" cy="259045"/>
    <xdr:sp macro="" textlink="">
      <xdr:nvSpPr>
        <xdr:cNvPr id="599" name="テキスト ボックス 598"/>
        <xdr:cNvSpPr txBox="1"/>
      </xdr:nvSpPr>
      <xdr:spPr>
        <a:xfrm>
          <a:off x="13436111" y="1013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55204</xdr:rowOff>
    </xdr:from>
    <xdr:to>
      <xdr:col>18</xdr:col>
      <xdr:colOff>492125</xdr:colOff>
      <xdr:row>57</xdr:row>
      <xdr:rowOff>156804</xdr:rowOff>
    </xdr:to>
    <xdr:sp macro="" textlink="">
      <xdr:nvSpPr>
        <xdr:cNvPr id="600" name="円/楕円 599"/>
        <xdr:cNvSpPr/>
      </xdr:nvSpPr>
      <xdr:spPr>
        <a:xfrm>
          <a:off x="12763500" y="98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147931</xdr:rowOff>
    </xdr:from>
    <xdr:ext cx="534377" cy="259045"/>
    <xdr:sp macro="" textlink="">
      <xdr:nvSpPr>
        <xdr:cNvPr id="601" name="テキスト ボックス 600"/>
        <xdr:cNvSpPr txBox="1"/>
      </xdr:nvSpPr>
      <xdr:spPr>
        <a:xfrm>
          <a:off x="12547111" y="99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44005</xdr:rowOff>
    </xdr:from>
    <xdr:to>
      <xdr:col>19</xdr:col>
      <xdr:colOff>644525</xdr:colOff>
      <xdr:row>79</xdr:row>
      <xdr:rowOff>44450</xdr:rowOff>
    </xdr:to>
    <xdr:cxnSp macro="">
      <xdr:nvCxnSpPr>
        <xdr:cNvPr id="639" name="直線コネクタ 638"/>
        <xdr:cNvCxnSpPr/>
      </xdr:nvCxnSpPr>
      <xdr:spPr>
        <a:xfrm>
          <a:off x="12814300" y="13588555"/>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164655</xdr:rowOff>
    </xdr:from>
    <xdr:to>
      <xdr:col>18</xdr:col>
      <xdr:colOff>492125</xdr:colOff>
      <xdr:row>79</xdr:row>
      <xdr:rowOff>94805</xdr:rowOff>
    </xdr:to>
    <xdr:sp macro="" textlink="">
      <xdr:nvSpPr>
        <xdr:cNvPr id="657" name="円/楕円 656"/>
        <xdr:cNvSpPr/>
      </xdr:nvSpPr>
      <xdr:spPr>
        <a:xfrm>
          <a:off x="12763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85932</xdr:rowOff>
    </xdr:from>
    <xdr:ext cx="313932" cy="259045"/>
    <xdr:sp macro="" textlink="">
      <xdr:nvSpPr>
        <xdr:cNvPr id="658" name="テキスト ボックス 657"/>
        <xdr:cNvSpPr txBox="1"/>
      </xdr:nvSpPr>
      <xdr:spPr>
        <a:xfrm>
          <a:off x="12657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43067</xdr:rowOff>
    </xdr:from>
    <xdr:to>
      <xdr:col>23</xdr:col>
      <xdr:colOff>517525</xdr:colOff>
      <xdr:row>94</xdr:row>
      <xdr:rowOff>99564</xdr:rowOff>
    </xdr:to>
    <xdr:cxnSp macro="">
      <xdr:nvCxnSpPr>
        <xdr:cNvPr id="689" name="直線コネクタ 688"/>
        <xdr:cNvCxnSpPr/>
      </xdr:nvCxnSpPr>
      <xdr:spPr>
        <a:xfrm flipV="1">
          <a:off x="15481300" y="16159367"/>
          <a:ext cx="8382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66678</xdr:rowOff>
    </xdr:from>
    <xdr:to>
      <xdr:col>22</xdr:col>
      <xdr:colOff>365125</xdr:colOff>
      <xdr:row>94</xdr:row>
      <xdr:rowOff>99564</xdr:rowOff>
    </xdr:to>
    <xdr:cxnSp macro="">
      <xdr:nvCxnSpPr>
        <xdr:cNvPr id="692" name="直線コネクタ 691"/>
        <xdr:cNvCxnSpPr/>
      </xdr:nvCxnSpPr>
      <xdr:spPr>
        <a:xfrm>
          <a:off x="14592300" y="16182978"/>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66678</xdr:rowOff>
    </xdr:from>
    <xdr:to>
      <xdr:col>21</xdr:col>
      <xdr:colOff>161925</xdr:colOff>
      <xdr:row>94</xdr:row>
      <xdr:rowOff>85604</xdr:rowOff>
    </xdr:to>
    <xdr:cxnSp macro="">
      <xdr:nvCxnSpPr>
        <xdr:cNvPr id="695" name="直線コネクタ 694"/>
        <xdr:cNvCxnSpPr/>
      </xdr:nvCxnSpPr>
      <xdr:spPr>
        <a:xfrm flipV="1">
          <a:off x="13703300" y="16182978"/>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125637</xdr:rowOff>
    </xdr:from>
    <xdr:ext cx="534377" cy="259045"/>
    <xdr:sp macro="" textlink="">
      <xdr:nvSpPr>
        <xdr:cNvPr id="697" name="テキスト ボックス 696"/>
        <xdr:cNvSpPr txBox="1"/>
      </xdr:nvSpPr>
      <xdr:spPr>
        <a:xfrm>
          <a:off x="14325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85604</xdr:rowOff>
    </xdr:from>
    <xdr:to>
      <xdr:col>19</xdr:col>
      <xdr:colOff>644525</xdr:colOff>
      <xdr:row>94</xdr:row>
      <xdr:rowOff>108838</xdr:rowOff>
    </xdr:to>
    <xdr:cxnSp macro="">
      <xdr:nvCxnSpPr>
        <xdr:cNvPr id="698" name="直線コネクタ 697"/>
        <xdr:cNvCxnSpPr/>
      </xdr:nvCxnSpPr>
      <xdr:spPr>
        <a:xfrm flipV="1">
          <a:off x="12814300" y="1620190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124917</xdr:rowOff>
    </xdr:from>
    <xdr:ext cx="534377" cy="259045"/>
    <xdr:sp macro="" textlink="">
      <xdr:nvSpPr>
        <xdr:cNvPr id="700" name="テキスト ボックス 699"/>
        <xdr:cNvSpPr txBox="1"/>
      </xdr:nvSpPr>
      <xdr:spPr>
        <a:xfrm>
          <a:off x="13436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103021</xdr:rowOff>
    </xdr:from>
    <xdr:ext cx="534377" cy="259045"/>
    <xdr:sp macro="" textlink="">
      <xdr:nvSpPr>
        <xdr:cNvPr id="702" name="テキスト ボックス 701"/>
        <xdr:cNvSpPr txBox="1"/>
      </xdr:nvSpPr>
      <xdr:spPr>
        <a:xfrm>
          <a:off x="12547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163717</xdr:rowOff>
    </xdr:from>
    <xdr:to>
      <xdr:col>23</xdr:col>
      <xdr:colOff>568325</xdr:colOff>
      <xdr:row>94</xdr:row>
      <xdr:rowOff>93867</xdr:rowOff>
    </xdr:to>
    <xdr:sp macro="" textlink="">
      <xdr:nvSpPr>
        <xdr:cNvPr id="708" name="円/楕円 707"/>
        <xdr:cNvSpPr/>
      </xdr:nvSpPr>
      <xdr:spPr>
        <a:xfrm>
          <a:off x="16268700" y="16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15144</xdr:rowOff>
    </xdr:from>
    <xdr:ext cx="534377" cy="259045"/>
    <xdr:sp macro="" textlink="">
      <xdr:nvSpPr>
        <xdr:cNvPr id="709" name="公債費該当値テキスト"/>
        <xdr:cNvSpPr txBox="1"/>
      </xdr:nvSpPr>
      <xdr:spPr>
        <a:xfrm>
          <a:off x="16370300" y="159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48764</xdr:rowOff>
    </xdr:from>
    <xdr:to>
      <xdr:col>22</xdr:col>
      <xdr:colOff>415925</xdr:colOff>
      <xdr:row>94</xdr:row>
      <xdr:rowOff>150364</xdr:rowOff>
    </xdr:to>
    <xdr:sp macro="" textlink="">
      <xdr:nvSpPr>
        <xdr:cNvPr id="710" name="円/楕円 709"/>
        <xdr:cNvSpPr/>
      </xdr:nvSpPr>
      <xdr:spPr>
        <a:xfrm>
          <a:off x="154305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166891</xdr:rowOff>
    </xdr:from>
    <xdr:ext cx="534377" cy="259045"/>
    <xdr:sp macro="" textlink="">
      <xdr:nvSpPr>
        <xdr:cNvPr id="711" name="テキスト ボックス 710"/>
        <xdr:cNvSpPr txBox="1"/>
      </xdr:nvSpPr>
      <xdr:spPr>
        <a:xfrm>
          <a:off x="15214111" y="159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15878</xdr:rowOff>
    </xdr:from>
    <xdr:to>
      <xdr:col>21</xdr:col>
      <xdr:colOff>212725</xdr:colOff>
      <xdr:row>94</xdr:row>
      <xdr:rowOff>117478</xdr:rowOff>
    </xdr:to>
    <xdr:sp macro="" textlink="">
      <xdr:nvSpPr>
        <xdr:cNvPr id="712" name="円/楕円 711"/>
        <xdr:cNvSpPr/>
      </xdr:nvSpPr>
      <xdr:spPr>
        <a:xfrm>
          <a:off x="14541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134005</xdr:rowOff>
    </xdr:from>
    <xdr:ext cx="534377" cy="259045"/>
    <xdr:sp macro="" textlink="">
      <xdr:nvSpPr>
        <xdr:cNvPr id="713" name="テキスト ボックス 712"/>
        <xdr:cNvSpPr txBox="1"/>
      </xdr:nvSpPr>
      <xdr:spPr>
        <a:xfrm>
          <a:off x="14325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34804</xdr:rowOff>
    </xdr:from>
    <xdr:to>
      <xdr:col>20</xdr:col>
      <xdr:colOff>9525</xdr:colOff>
      <xdr:row>94</xdr:row>
      <xdr:rowOff>136404</xdr:rowOff>
    </xdr:to>
    <xdr:sp macro="" textlink="">
      <xdr:nvSpPr>
        <xdr:cNvPr id="714" name="円/楕円 713"/>
        <xdr:cNvSpPr/>
      </xdr:nvSpPr>
      <xdr:spPr>
        <a:xfrm>
          <a:off x="13652500" y="16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152931</xdr:rowOff>
    </xdr:from>
    <xdr:ext cx="534377" cy="259045"/>
    <xdr:sp macro="" textlink="">
      <xdr:nvSpPr>
        <xdr:cNvPr id="715" name="テキスト ボックス 714"/>
        <xdr:cNvSpPr txBox="1"/>
      </xdr:nvSpPr>
      <xdr:spPr>
        <a:xfrm>
          <a:off x="13436111" y="15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58038</xdr:rowOff>
    </xdr:from>
    <xdr:to>
      <xdr:col>18</xdr:col>
      <xdr:colOff>492125</xdr:colOff>
      <xdr:row>94</xdr:row>
      <xdr:rowOff>159638</xdr:rowOff>
    </xdr:to>
    <xdr:sp macro="" textlink="">
      <xdr:nvSpPr>
        <xdr:cNvPr id="716" name="円/楕円 715"/>
        <xdr:cNvSpPr/>
      </xdr:nvSpPr>
      <xdr:spPr>
        <a:xfrm>
          <a:off x="12763500" y="161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4715</xdr:rowOff>
    </xdr:from>
    <xdr:ext cx="534377" cy="259045"/>
    <xdr:sp macro="" textlink="">
      <xdr:nvSpPr>
        <xdr:cNvPr id="717" name="テキスト ボックス 716"/>
        <xdr:cNvSpPr txBox="1"/>
      </xdr:nvSpPr>
      <xdr:spPr>
        <a:xfrm>
          <a:off x="12547111" y="159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主な構成項目である民生費は、住民一人あたり</a:t>
          </a:r>
          <a:r>
            <a:rPr kumimoji="1" lang="en-US" altLang="ja-JP" sz="1300">
              <a:latin typeface="ＭＳ Ｐゴシック"/>
            </a:rPr>
            <a:t>174,798</a:t>
          </a:r>
          <a:r>
            <a:rPr kumimoji="1" lang="ja-JP" altLang="en-US" sz="1300">
              <a:latin typeface="ＭＳ Ｐゴシック"/>
            </a:rPr>
            <a:t>円となっている。民生費のうち児童福祉行政に要する経費である児童福祉費が、決算額全体の</a:t>
          </a:r>
          <a:r>
            <a:rPr kumimoji="1" lang="en-US" altLang="ja-JP" sz="1300">
              <a:latin typeface="ＭＳ Ｐゴシック"/>
            </a:rPr>
            <a:t>14.8</a:t>
          </a:r>
          <a:r>
            <a:rPr kumimoji="1" lang="ja-JP" altLang="en-US" sz="1300">
              <a:latin typeface="ＭＳ Ｐゴシック"/>
            </a:rPr>
            <a:t>％を占めている。また、総務費が住民一人当たり</a:t>
          </a:r>
          <a:r>
            <a:rPr kumimoji="1" lang="en-US" altLang="ja-JP" sz="1300">
              <a:latin typeface="ＭＳ Ｐゴシック"/>
            </a:rPr>
            <a:t>72,106</a:t>
          </a:r>
          <a:r>
            <a:rPr kumimoji="1" lang="ja-JP" altLang="en-US" sz="1300">
              <a:latin typeface="ＭＳ Ｐゴシック"/>
            </a:rPr>
            <a:t>円となっており、</a:t>
          </a:r>
          <a:r>
            <a:rPr kumimoji="1" lang="en-US" altLang="ja-JP" sz="1300">
              <a:latin typeface="ＭＳ Ｐゴシック"/>
            </a:rPr>
            <a:t>27,488</a:t>
          </a:r>
          <a:r>
            <a:rPr kumimoji="1" lang="ja-JP" altLang="en-US" sz="1300">
              <a:latin typeface="ＭＳ Ｐゴシック"/>
            </a:rPr>
            <a:t>円の前年増となり、全国平均を上回っている。これは、加賀市医療センターの整備に係る市債の償還等に伴う財政負担の平準化を図るため、減債基金への積増しを行ったこと、また北陸新幹線の建設に伴う加賀温泉駅関連整備や公共施設マネジメント基本方針に基づく取組みなどの重点事業の推進に向けた財政需要への備えとして、重点事業推進基金を新たに設置したことによるものである。</a:t>
          </a:r>
        </a:p>
        <a:p>
          <a:r>
            <a:rPr kumimoji="1" lang="ja-JP" altLang="en-US" sz="1300">
              <a:latin typeface="ＭＳ Ｐゴシック"/>
            </a:rPr>
            <a:t>消防費については、住民一人あたり</a:t>
          </a:r>
          <a:r>
            <a:rPr kumimoji="1" lang="en-US" altLang="ja-JP" sz="1300">
              <a:latin typeface="ＭＳ Ｐゴシック"/>
            </a:rPr>
            <a:t>23,289</a:t>
          </a:r>
          <a:r>
            <a:rPr kumimoji="1" lang="ja-JP" altLang="en-US" sz="1300">
              <a:latin typeface="ＭＳ Ｐゴシック"/>
            </a:rPr>
            <a:t>円となっており、類似団体と比較して</a:t>
          </a:r>
          <a:r>
            <a:rPr kumimoji="1" lang="en-US" altLang="ja-JP" sz="1300">
              <a:latin typeface="ＭＳ Ｐゴシック"/>
            </a:rPr>
            <a:t>7,495</a:t>
          </a:r>
          <a:r>
            <a:rPr kumimoji="1" lang="ja-JP" altLang="en-US" sz="1300">
              <a:latin typeface="ＭＳ Ｐゴシック"/>
            </a:rPr>
            <a:t>円上回っている。これは、平成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37</a:t>
          </a:r>
          <a:r>
            <a:rPr kumimoji="1" lang="ja-JP" altLang="en-US" sz="1300">
              <a:latin typeface="ＭＳ Ｐゴシック"/>
            </a:rPr>
            <a:t>年度にかけて実施される事業である防災緊急情報伝達システム整備事業費の増加や消防車両整備費の増加によるものである。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財政調整基金に積立てたが、減債基金への積み増し及び重点事業推進基金の設置に伴い基金を取り崩したため残高は減少している。</a:t>
          </a:r>
        </a:p>
        <a:p>
          <a:r>
            <a:rPr kumimoji="1" lang="ja-JP" altLang="en-US" sz="1200">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黒字額は、主に一般会計及び国民健康保険特別会計の実質黒字額、病院事業会計及び水道事業会計の資金剰余額で構成している。</a:t>
          </a:r>
        </a:p>
        <a:p>
          <a:r>
            <a:rPr kumimoji="1" lang="ja-JP" altLang="en-US" sz="1200">
              <a:latin typeface="ＭＳ ゴシック" pitchFamily="49" charset="-128"/>
              <a:ea typeface="ＭＳ ゴシック" pitchFamily="49" charset="-128"/>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p>
        <a:p>
          <a:r>
            <a:rPr kumimoji="1" lang="ja-JP" altLang="en-US" sz="1200">
              <a:latin typeface="ＭＳ ゴシック" pitchFamily="49" charset="-128"/>
              <a:ea typeface="ＭＳ ゴシック" pitchFamily="49" charset="-128"/>
            </a:rPr>
            <a:t>　国民健康保険特別会計では、平成２３年度の保険税率改定などにより、実質黒字を維持している。</a:t>
          </a:r>
        </a:p>
        <a:p>
          <a:r>
            <a:rPr kumimoji="1" lang="ja-JP" altLang="en-US" sz="12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r>
            <a:rPr kumimoji="1" lang="ja-JP" altLang="en-US" sz="1200">
              <a:latin typeface="ＭＳ ゴシック" pitchFamily="49" charset="-128"/>
              <a:ea typeface="ＭＳ ゴシック" pitchFamily="49" charset="-128"/>
            </a:rPr>
            <a:t>　赤字額は、平成２２年度以降全ての会計で黒字、歳入歳出同額又は資金不足無しとなっている。</a:t>
          </a:r>
        </a:p>
        <a:p>
          <a:r>
            <a:rPr kumimoji="1" lang="ja-JP" altLang="en-US" sz="1200">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62;&#27491;&#29256;&#12304;&#36001;&#25919;&#29366;&#27841;&#36039;&#26009;&#38598;&#12305;_172065_&#21152;&#36032;&#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O51">
            <v>67.8</v>
          </cell>
        </row>
        <row r="53">
          <cell r="O53">
            <v>59.7</v>
          </cell>
        </row>
        <row r="55">
          <cell r="G55" t="str">
            <v>類似団体内平均値</v>
          </cell>
          <cell r="O55">
            <v>33.1</v>
          </cell>
        </row>
        <row r="57">
          <cell r="O57">
            <v>54.5</v>
          </cell>
        </row>
        <row r="72">
          <cell r="K72" t="str">
            <v>H24</v>
          </cell>
          <cell r="L72" t="str">
            <v>H25</v>
          </cell>
          <cell r="M72" t="str">
            <v>H26</v>
          </cell>
          <cell r="N72" t="str">
            <v>H27</v>
          </cell>
          <cell r="O72" t="str">
            <v>H28</v>
          </cell>
        </row>
        <row r="73">
          <cell r="G73" t="str">
            <v>当該団体値</v>
          </cell>
          <cell r="K73">
            <v>80</v>
          </cell>
          <cell r="L73">
            <v>72.400000000000006</v>
          </cell>
          <cell r="M73">
            <v>68.7</v>
          </cell>
          <cell r="N73">
            <v>72.900000000000006</v>
          </cell>
          <cell r="O73">
            <v>67.8</v>
          </cell>
        </row>
        <row r="75">
          <cell r="K75">
            <v>10.6</v>
          </cell>
          <cell r="L75">
            <v>10.1</v>
          </cell>
          <cell r="M75">
            <v>9.6999999999999993</v>
          </cell>
          <cell r="N75">
            <v>9</v>
          </cell>
          <cell r="O75">
            <v>8.1999999999999993</v>
          </cell>
        </row>
        <row r="77">
          <cell r="G77" t="str">
            <v>類似団体内平均値</v>
          </cell>
          <cell r="K77">
            <v>57.6</v>
          </cell>
          <cell r="L77">
            <v>48.3</v>
          </cell>
          <cell r="M77">
            <v>44.4</v>
          </cell>
          <cell r="N77">
            <v>37.299999999999997</v>
          </cell>
          <cell r="O77">
            <v>33.1</v>
          </cell>
        </row>
        <row r="79">
          <cell r="K79">
            <v>11.3</v>
          </cell>
          <cell r="L79">
            <v>10.4</v>
          </cell>
          <cell r="M79">
            <v>9.4</v>
          </cell>
          <cell r="N79">
            <v>7.8</v>
          </cell>
          <cell r="O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33138990</v>
      </c>
      <c r="BO4" s="411"/>
      <c r="BP4" s="411"/>
      <c r="BQ4" s="411"/>
      <c r="BR4" s="411"/>
      <c r="BS4" s="411"/>
      <c r="BT4" s="411"/>
      <c r="BU4" s="412"/>
      <c r="BV4" s="410">
        <v>29735230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32430788</v>
      </c>
      <c r="BO5" s="416"/>
      <c r="BP5" s="416"/>
      <c r="BQ5" s="416"/>
      <c r="BR5" s="416"/>
      <c r="BS5" s="416"/>
      <c r="BT5" s="416"/>
      <c r="BU5" s="417"/>
      <c r="BV5" s="415">
        <v>28821442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90.7</v>
      </c>
      <c r="CU5" s="386"/>
      <c r="CV5" s="386"/>
      <c r="CW5" s="386"/>
      <c r="CX5" s="386"/>
      <c r="CY5" s="386"/>
      <c r="CZ5" s="386"/>
      <c r="DA5" s="387"/>
      <c r="DB5" s="385">
        <v>91</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708202</v>
      </c>
      <c r="BO6" s="416"/>
      <c r="BP6" s="416"/>
      <c r="BQ6" s="416"/>
      <c r="BR6" s="416"/>
      <c r="BS6" s="416"/>
      <c r="BT6" s="416"/>
      <c r="BU6" s="417"/>
      <c r="BV6" s="415">
        <v>913788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96.5</v>
      </c>
      <c r="CU6" s="562"/>
      <c r="CV6" s="562"/>
      <c r="CW6" s="562"/>
      <c r="CX6" s="562"/>
      <c r="CY6" s="562"/>
      <c r="CZ6" s="562"/>
      <c r="DA6" s="563"/>
      <c r="DB6" s="561">
        <v>98.1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31253</v>
      </c>
      <c r="BO7" s="416"/>
      <c r="BP7" s="416"/>
      <c r="BQ7" s="416"/>
      <c r="BR7" s="416"/>
      <c r="BS7" s="416"/>
      <c r="BT7" s="416"/>
      <c r="BU7" s="417"/>
      <c r="BV7" s="415">
        <v>3839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18069665</v>
      </c>
      <c r="CU7" s="416"/>
      <c r="CV7" s="416"/>
      <c r="CW7" s="416"/>
      <c r="CX7" s="416"/>
      <c r="CY7" s="416"/>
      <c r="CZ7" s="416"/>
      <c r="DA7" s="417"/>
      <c r="DB7" s="415">
        <v>18406636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676949</v>
      </c>
      <c r="BO8" s="416"/>
      <c r="BP8" s="416"/>
      <c r="BQ8" s="416"/>
      <c r="BR8" s="416"/>
      <c r="BS8" s="416"/>
      <c r="BT8" s="416"/>
      <c r="BU8" s="417"/>
      <c r="BV8" s="415">
        <v>909949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0.56999999999999995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67186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-233000</v>
      </c>
      <c r="BO9" s="416"/>
      <c r="BP9" s="416"/>
      <c r="BQ9" s="416"/>
      <c r="BR9" s="416"/>
      <c r="BS9" s="416"/>
      <c r="BT9" s="416"/>
      <c r="BU9" s="417"/>
      <c r="BV9" s="415">
        <v>47663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71887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1760</v>
      </c>
      <c r="BO10" s="416"/>
      <c r="BP10" s="416"/>
      <c r="BQ10" s="416"/>
      <c r="BR10" s="416"/>
      <c r="BS10" s="416"/>
      <c r="BT10" s="416"/>
      <c r="BU10" s="417"/>
      <c r="BV10" s="415">
        <v>1893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1800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68699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67885</v>
      </c>
      <c r="S13" s="517"/>
      <c r="T13" s="517"/>
      <c r="U13" s="517"/>
      <c r="V13" s="518"/>
      <c r="W13" s="504" t="s">
        <v>124</v>
      </c>
      <c r="X13" s="428"/>
      <c r="Y13" s="428"/>
      <c r="Z13" s="428"/>
      <c r="AA13" s="428"/>
      <c r="AB13" s="429"/>
      <c r="AC13" s="391">
        <v>1206</v>
      </c>
      <c r="AD13" s="392"/>
      <c r="AE13" s="392"/>
      <c r="AF13" s="392"/>
      <c r="AG13" s="393"/>
      <c r="AH13" s="391">
        <v>1139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-1731240</v>
      </c>
      <c r="BO13" s="416"/>
      <c r="BP13" s="416"/>
      <c r="BQ13" s="416"/>
      <c r="BR13" s="416"/>
      <c r="BS13" s="416"/>
      <c r="BT13" s="416"/>
      <c r="BU13" s="417"/>
      <c r="BV13" s="415">
        <v>51356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69386</v>
      </c>
      <c r="S14" s="517"/>
      <c r="T14" s="517"/>
      <c r="U14" s="517"/>
      <c r="V14" s="518"/>
      <c r="W14" s="519"/>
      <c r="X14" s="431"/>
      <c r="Y14" s="431"/>
      <c r="Z14" s="431"/>
      <c r="AA14" s="431"/>
      <c r="AB14" s="432"/>
      <c r="AC14" s="509">
        <v>3.6</v>
      </c>
      <c r="AD14" s="510"/>
      <c r="AE14" s="510"/>
      <c r="AF14" s="510"/>
      <c r="AG14" s="511"/>
      <c r="AH14" s="509">
        <v>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67.8</v>
      </c>
      <c r="CU14" s="488"/>
      <c r="CV14" s="488"/>
      <c r="CW14" s="488"/>
      <c r="CX14" s="488"/>
      <c r="CY14" s="488"/>
      <c r="CZ14" s="488"/>
      <c r="DA14" s="489"/>
      <c r="DB14" s="520">
        <v>72.900000000000006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68673</v>
      </c>
      <c r="S15" s="517"/>
      <c r="T15" s="517"/>
      <c r="U15" s="517"/>
      <c r="V15" s="518"/>
      <c r="W15" s="504" t="s">
        <v>130</v>
      </c>
      <c r="X15" s="428"/>
      <c r="Y15" s="428"/>
      <c r="Z15" s="428"/>
      <c r="AA15" s="428"/>
      <c r="AB15" s="429"/>
      <c r="AC15" s="391">
        <v>12101</v>
      </c>
      <c r="AD15" s="392"/>
      <c r="AE15" s="392"/>
      <c r="AF15" s="392"/>
      <c r="AG15" s="393"/>
      <c r="AH15" s="391">
        <v>12806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8135662</v>
      </c>
      <c r="BO15" s="411"/>
      <c r="BP15" s="411"/>
      <c r="BQ15" s="411"/>
      <c r="BR15" s="411"/>
      <c r="BS15" s="411"/>
      <c r="BT15" s="411"/>
      <c r="BU15" s="412"/>
      <c r="BV15" s="410">
        <v>8203110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36.1</v>
      </c>
      <c r="AD16" s="510"/>
      <c r="AE16" s="510"/>
      <c r="AF16" s="510"/>
      <c r="AG16" s="511"/>
      <c r="AH16" s="509">
        <v>35.799999999999997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14361433</v>
      </c>
      <c r="BO16" s="416"/>
      <c r="BP16" s="416"/>
      <c r="BQ16" s="416"/>
      <c r="BR16" s="416"/>
      <c r="BS16" s="416"/>
      <c r="BT16" s="416"/>
      <c r="BU16" s="417"/>
      <c r="BV16" s="415">
        <v>14290862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20223</v>
      </c>
      <c r="AD17" s="392"/>
      <c r="AE17" s="392"/>
      <c r="AF17" s="392"/>
      <c r="AG17" s="393"/>
      <c r="AH17" s="391">
        <v>21855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10342669</v>
      </c>
      <c r="BO17" s="416"/>
      <c r="BP17" s="416"/>
      <c r="BQ17" s="416"/>
      <c r="BR17" s="416"/>
      <c r="BS17" s="416"/>
      <c r="BT17" s="416"/>
      <c r="BU17" s="417"/>
      <c r="BV17" s="415">
        <v>10432974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305.87</v>
      </c>
      <c r="M18" s="480"/>
      <c r="N18" s="480"/>
      <c r="O18" s="480"/>
      <c r="P18" s="480"/>
      <c r="Q18" s="480"/>
      <c r="R18" s="481"/>
      <c r="S18" s="481"/>
      <c r="T18" s="481"/>
      <c r="U18" s="481"/>
      <c r="V18" s="482"/>
      <c r="W18" s="496"/>
      <c r="X18" s="497"/>
      <c r="Y18" s="497"/>
      <c r="Z18" s="497"/>
      <c r="AA18" s="497"/>
      <c r="AB18" s="505"/>
      <c r="AC18" s="379">
        <v>60.3</v>
      </c>
      <c r="AD18" s="380"/>
      <c r="AE18" s="380"/>
      <c r="AF18" s="380"/>
      <c r="AG18" s="483"/>
      <c r="AH18" s="379">
        <v>61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16653115</v>
      </c>
      <c r="BO18" s="416"/>
      <c r="BP18" s="416"/>
      <c r="BQ18" s="416"/>
      <c r="BR18" s="416"/>
      <c r="BS18" s="416"/>
      <c r="BT18" s="416"/>
      <c r="BU18" s="417"/>
      <c r="BV18" s="415">
        <v>16984321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220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22308524</v>
      </c>
      <c r="BO19" s="416"/>
      <c r="BP19" s="416"/>
      <c r="BQ19" s="416"/>
      <c r="BR19" s="416"/>
      <c r="BS19" s="416"/>
      <c r="BT19" s="416"/>
      <c r="BU19" s="417"/>
      <c r="BV19" s="415">
        <v>21081094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24841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36818957</v>
      </c>
      <c r="BO23" s="416"/>
      <c r="BP23" s="416"/>
      <c r="BQ23" s="416"/>
      <c r="BR23" s="416"/>
      <c r="BS23" s="416"/>
      <c r="BT23" s="416"/>
      <c r="BU23" s="417"/>
      <c r="BV23" s="415">
        <v>36782483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9000</v>
      </c>
      <c r="R24" s="392"/>
      <c r="S24" s="392"/>
      <c r="T24" s="392"/>
      <c r="U24" s="392"/>
      <c r="V24" s="393"/>
      <c r="W24" s="457"/>
      <c r="X24" s="448"/>
      <c r="Y24" s="449"/>
      <c r="Z24" s="388" t="s">
        <v>154</v>
      </c>
      <c r="AA24" s="389"/>
      <c r="AB24" s="389"/>
      <c r="AC24" s="389"/>
      <c r="AD24" s="389"/>
      <c r="AE24" s="389"/>
      <c r="AF24" s="389"/>
      <c r="AG24" s="390"/>
      <c r="AH24" s="391">
        <v>581</v>
      </c>
      <c r="AI24" s="392"/>
      <c r="AJ24" s="392"/>
      <c r="AK24" s="392"/>
      <c r="AL24" s="393"/>
      <c r="AM24" s="391">
        <v>1736028</v>
      </c>
      <c r="AN24" s="392"/>
      <c r="AO24" s="392"/>
      <c r="AP24" s="392"/>
      <c r="AQ24" s="392"/>
      <c r="AR24" s="393"/>
      <c r="AS24" s="391">
        <v>2988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20165190</v>
      </c>
      <c r="BO24" s="416"/>
      <c r="BP24" s="416"/>
      <c r="BQ24" s="416"/>
      <c r="BR24" s="416"/>
      <c r="BS24" s="416"/>
      <c r="BT24" s="416"/>
      <c r="BU24" s="417"/>
      <c r="BV24" s="415">
        <v>20201525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7500</v>
      </c>
      <c r="R25" s="392"/>
      <c r="S25" s="392"/>
      <c r="T25" s="392"/>
      <c r="U25" s="392"/>
      <c r="V25" s="393"/>
      <c r="W25" s="457"/>
      <c r="X25" s="448"/>
      <c r="Y25" s="449"/>
      <c r="Z25" s="388" t="s">
        <v>157</v>
      </c>
      <c r="AA25" s="389"/>
      <c r="AB25" s="389"/>
      <c r="AC25" s="389"/>
      <c r="AD25" s="389"/>
      <c r="AE25" s="389"/>
      <c r="AF25" s="389"/>
      <c r="AG25" s="390"/>
      <c r="AH25" s="391">
        <v>115</v>
      </c>
      <c r="AI25" s="392"/>
      <c r="AJ25" s="392"/>
      <c r="AK25" s="392"/>
      <c r="AL25" s="393"/>
      <c r="AM25" s="391">
        <v>330510</v>
      </c>
      <c r="AN25" s="392"/>
      <c r="AO25" s="392"/>
      <c r="AP25" s="392"/>
      <c r="AQ25" s="392"/>
      <c r="AR25" s="393"/>
      <c r="AS25" s="391">
        <v>2874</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1726998</v>
      </c>
      <c r="BO25" s="411"/>
      <c r="BP25" s="411"/>
      <c r="BQ25" s="411"/>
      <c r="BR25" s="411"/>
      <c r="BS25" s="411"/>
      <c r="BT25" s="411"/>
      <c r="BU25" s="412"/>
      <c r="BV25" s="410">
        <v>1831975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6700</v>
      </c>
      <c r="R26" s="392"/>
      <c r="S26" s="392"/>
      <c r="T26" s="392"/>
      <c r="U26" s="392"/>
      <c r="V26" s="393"/>
      <c r="W26" s="457"/>
      <c r="X26" s="448"/>
      <c r="Y26" s="449"/>
      <c r="Z26" s="388" t="s">
        <v>160</v>
      </c>
      <c r="AA26" s="470"/>
      <c r="AB26" s="470"/>
      <c r="AC26" s="470"/>
      <c r="AD26" s="470"/>
      <c r="AE26" s="470"/>
      <c r="AF26" s="470"/>
      <c r="AG26" s="471"/>
      <c r="AH26" s="391">
        <v>30</v>
      </c>
      <c r="AI26" s="392"/>
      <c r="AJ26" s="392"/>
      <c r="AK26" s="392"/>
      <c r="AL26" s="393"/>
      <c r="AM26" s="391">
        <v>78930</v>
      </c>
      <c r="AN26" s="392"/>
      <c r="AO26" s="392"/>
      <c r="AP26" s="392"/>
      <c r="AQ26" s="392"/>
      <c r="AR26" s="393"/>
      <c r="AS26" s="391">
        <v>2631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5350</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19795</v>
      </c>
      <c r="AN27" s="392"/>
      <c r="AO27" s="392"/>
      <c r="AP27" s="392"/>
      <c r="AQ27" s="392"/>
      <c r="AR27" s="393"/>
      <c r="AS27" s="391">
        <v>3959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4600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3646846</v>
      </c>
      <c r="BO28" s="411"/>
      <c r="BP28" s="411"/>
      <c r="BQ28" s="411"/>
      <c r="BR28" s="411"/>
      <c r="BS28" s="411"/>
      <c r="BT28" s="411"/>
      <c r="BU28" s="412"/>
      <c r="BV28" s="410">
        <v>4690086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4300</v>
      </c>
      <c r="R29" s="392"/>
      <c r="S29" s="392"/>
      <c r="T29" s="392"/>
      <c r="U29" s="392"/>
      <c r="V29" s="393"/>
      <c r="W29" s="458"/>
      <c r="X29" s="459"/>
      <c r="Y29" s="460"/>
      <c r="Z29" s="388" t="s">
        <v>170</v>
      </c>
      <c r="AA29" s="389"/>
      <c r="AB29" s="389"/>
      <c r="AC29" s="389"/>
      <c r="AD29" s="389"/>
      <c r="AE29" s="389"/>
      <c r="AF29" s="389"/>
      <c r="AG29" s="390"/>
      <c r="AH29" s="391">
        <v>586</v>
      </c>
      <c r="AI29" s="392"/>
      <c r="AJ29" s="392"/>
      <c r="AK29" s="392"/>
      <c r="AL29" s="393"/>
      <c r="AM29" s="391">
        <v>1755823</v>
      </c>
      <c r="AN29" s="392"/>
      <c r="AO29" s="392"/>
      <c r="AP29" s="392"/>
      <c r="AQ29" s="392"/>
      <c r="AR29" s="393"/>
      <c r="AS29" s="391">
        <v>2996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1433141</v>
      </c>
      <c r="BO29" s="416"/>
      <c r="BP29" s="416"/>
      <c r="BQ29" s="416"/>
      <c r="BR29" s="416"/>
      <c r="BS29" s="416"/>
      <c r="BT29" s="416"/>
      <c r="BU29" s="417"/>
      <c r="BV29" s="415">
        <v>1001352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3928675</v>
      </c>
      <c r="BO30" s="419"/>
      <c r="BP30" s="419"/>
      <c r="BQ30" s="419"/>
      <c r="BR30" s="419"/>
      <c r="BS30" s="419"/>
      <c r="BT30" s="419"/>
      <c r="BU30" s="420"/>
      <c r="BV30" s="418">
        <v>2881849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加賀市国民健康保険特別会計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加賀市病院事業会計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加賀市下水道事業特別会計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南加賀広域圏事務組合（一般会計）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加賀市土地開発公社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加賀市後期高齢者医療特別会計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加賀市水道事業会計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加賀市土地区画整理事業特別会計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南加賀広域圏事務組合（公設卸売市場事業）</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加賀市総合サービス株式会社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加賀市介護保険特別会計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南加賀広域圏事務組合（ふるさと振興事業）</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南加賀広域圏事務組合（急病センター事業）</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小松加賀環境衛生事務組合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石川県市町村消防団員等公務災害補償等組合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石川県市町村消防賞じゅつ金組合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石川県後期高齢者医療広域連合（一般会計）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石川県後期高齢者医療広域連合（後期高齢者医療特別会計）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3" orientation="portrait"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5.01</v>
      </c>
      <c r="G34" s="33">
        <v>5.55</v>
      </c>
      <c r="H34" s="33">
        <v>6.62</v>
      </c>
      <c r="I34" s="33">
        <v>7.78</v>
      </c>
      <c r="J34" s="34">
        <v>9.3699999999999992</v>
      </c>
      <c r="K34" s="22"/>
      <c r="L34" s="22"/>
      <c r="M34" s="22"/>
      <c r="N34" s="22"/>
      <c r="O34" s="22"/>
      <c r="P34" s="22"/>
    </row>
    <row r="35" spans="1:16" ht="39" customHeight="1">
      <c r="A35" s="22"/>
      <c r="B35" s="35"/>
      <c r="C35" s="1178" t="s">
        <v>527</v>
      </c>
      <c r="D35" s="1179"/>
      <c r="E35" s="1180"/>
      <c r="F35" s="36">
        <v>10.8</v>
      </c>
      <c r="G35" s="37">
        <v>11.69</v>
      </c>
      <c r="H35" s="37">
        <v>11.37</v>
      </c>
      <c r="I35" s="37">
        <v>8.85</v>
      </c>
      <c r="J35" s="38">
        <v>7.17</v>
      </c>
      <c r="K35" s="22"/>
      <c r="L35" s="22"/>
      <c r="M35" s="22"/>
      <c r="N35" s="22"/>
      <c r="O35" s="22"/>
      <c r="P35" s="22"/>
    </row>
    <row r="36" spans="1:16" ht="39" customHeight="1">
      <c r="A36" s="22"/>
      <c r="B36" s="35"/>
      <c r="C36" s="1178" t="s">
        <v>528</v>
      </c>
      <c r="D36" s="1179"/>
      <c r="E36" s="1180"/>
      <c r="F36" s="36">
        <v>4.76</v>
      </c>
      <c r="G36" s="37">
        <v>5.25</v>
      </c>
      <c r="H36" s="37">
        <v>4.75</v>
      </c>
      <c r="I36" s="37">
        <v>4.9400000000000004</v>
      </c>
      <c r="J36" s="38">
        <v>3.74</v>
      </c>
      <c r="K36" s="22"/>
      <c r="L36" s="22"/>
      <c r="M36" s="22"/>
      <c r="N36" s="22"/>
      <c r="O36" s="22"/>
      <c r="P36" s="22"/>
    </row>
    <row r="37" spans="1:16" ht="39" customHeight="1">
      <c r="A37" s="22"/>
      <c r="B37" s="35"/>
      <c r="C37" s="1178" t="s">
        <v>529</v>
      </c>
      <c r="D37" s="1179"/>
      <c r="E37" s="1180"/>
      <c r="F37" s="36">
        <v>2.42</v>
      </c>
      <c r="G37" s="37">
        <v>1.31</v>
      </c>
      <c r="H37" s="37">
        <v>0.63</v>
      </c>
      <c r="I37" s="37">
        <v>0.51</v>
      </c>
      <c r="J37" s="38">
        <v>1.82</v>
      </c>
      <c r="K37" s="22"/>
      <c r="L37" s="22"/>
      <c r="M37" s="22"/>
      <c r="N37" s="22"/>
      <c r="O37" s="22"/>
      <c r="P37" s="22"/>
    </row>
    <row r="38" spans="1:16" ht="39" customHeight="1">
      <c r="A38" s="22"/>
      <c r="B38" s="35"/>
      <c r="C38" s="1178" t="s">
        <v>530</v>
      </c>
      <c r="D38" s="1179"/>
      <c r="E38" s="1180"/>
      <c r="F38" s="36">
        <v>0.52</v>
      </c>
      <c r="G38" s="37">
        <v>0.28000000000000003</v>
      </c>
      <c r="H38" s="37">
        <v>0.32</v>
      </c>
      <c r="I38" s="37">
        <v>0.43</v>
      </c>
      <c r="J38" s="38">
        <v>0.44</v>
      </c>
      <c r="K38" s="22"/>
      <c r="L38" s="22"/>
      <c r="M38" s="22"/>
      <c r="N38" s="22"/>
      <c r="O38" s="22"/>
      <c r="P38" s="22"/>
    </row>
    <row r="39" spans="1:16" ht="39" customHeight="1">
      <c r="A39" s="22"/>
      <c r="B39" s="35"/>
      <c r="C39" s="1178" t="s">
        <v>531</v>
      </c>
      <c r="D39" s="1179"/>
      <c r="E39" s="1180"/>
      <c r="F39" s="36">
        <v>0.02</v>
      </c>
      <c r="G39" s="37">
        <v>0</v>
      </c>
      <c r="H39" s="37">
        <v>0.02</v>
      </c>
      <c r="I39" s="37">
        <v>0.02</v>
      </c>
      <c r="J39" s="38">
        <v>0.02</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4" orientation="portrait" horizontalDpi="0"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3693</v>
      </c>
      <c r="L45" s="60">
        <v>3801</v>
      </c>
      <c r="M45" s="60">
        <v>3828</v>
      </c>
      <c r="N45" s="60">
        <v>3638</v>
      </c>
      <c r="O45" s="61">
        <v>3821</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1205</v>
      </c>
      <c r="L48" s="64">
        <v>1288</v>
      </c>
      <c r="M48" s="64">
        <v>1229</v>
      </c>
      <c r="N48" s="64">
        <v>1212</v>
      </c>
      <c r="O48" s="65">
        <v>1238</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v>49</v>
      </c>
      <c r="L50" s="64">
        <v>56</v>
      </c>
      <c r="M50" s="64">
        <v>41</v>
      </c>
      <c r="N50" s="64">
        <v>31</v>
      </c>
      <c r="O50" s="65">
        <v>26</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3469</v>
      </c>
      <c r="L52" s="64">
        <v>3567</v>
      </c>
      <c r="M52" s="64">
        <v>3742</v>
      </c>
      <c r="N52" s="64">
        <v>3708</v>
      </c>
      <c r="O52" s="65">
        <v>3905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1479</v>
      </c>
      <c r="L53" s="69">
        <v>1579</v>
      </c>
      <c r="M53" s="69">
        <v>1357</v>
      </c>
      <c r="N53" s="69">
        <v>1173</v>
      </c>
      <c r="O53" s="70">
        <v>1180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4" orientation="portrait" horizontalDpi="0"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38106</v>
      </c>
      <c r="J41" s="83">
        <v>37670</v>
      </c>
      <c r="K41" s="83">
        <v>37506</v>
      </c>
      <c r="L41" s="83">
        <v>36782</v>
      </c>
      <c r="M41" s="84">
        <v>36819</v>
      </c>
    </row>
    <row r="42" spans="2:13" ht="27.75" customHeight="1">
      <c r="B42" s="1204"/>
      <c r="C42" s="1205"/>
      <c r="D42" s="85"/>
      <c r="E42" s="1208" t="s">
        <v>26</v>
      </c>
      <c r="F42" s="1208"/>
      <c r="G42" s="1208"/>
      <c r="H42" s="1209"/>
      <c r="I42" s="86">
        <v>227</v>
      </c>
      <c r="J42" s="87">
        <v>173</v>
      </c>
      <c r="K42" s="87">
        <v>135</v>
      </c>
      <c r="L42" s="87">
        <v>162</v>
      </c>
      <c r="M42" s="88">
        <v>155</v>
      </c>
    </row>
    <row r="43" spans="2:13" ht="27.75" customHeight="1">
      <c r="B43" s="1204"/>
      <c r="C43" s="1205"/>
      <c r="D43" s="85"/>
      <c r="E43" s="1208" t="s">
        <v>27</v>
      </c>
      <c r="F43" s="1208"/>
      <c r="G43" s="1208"/>
      <c r="H43" s="1209"/>
      <c r="I43" s="86">
        <v>17690</v>
      </c>
      <c r="J43" s="87">
        <v>18211</v>
      </c>
      <c r="K43" s="87">
        <v>18532</v>
      </c>
      <c r="L43" s="87">
        <v>22232</v>
      </c>
      <c r="M43" s="88">
        <v>21583</v>
      </c>
    </row>
    <row r="44" spans="2:13" ht="27.75" customHeight="1">
      <c r="B44" s="1204"/>
      <c r="C44" s="1205"/>
      <c r="D44" s="85"/>
      <c r="E44" s="1208" t="s">
        <v>28</v>
      </c>
      <c r="F44" s="1208"/>
      <c r="G44" s="1208"/>
      <c r="H44" s="1209"/>
      <c r="I44" s="86">
        <v>4</v>
      </c>
      <c r="J44" s="87">
        <v>3</v>
      </c>
      <c r="K44" s="87">
        <v>3</v>
      </c>
      <c r="L44" s="87">
        <v>2</v>
      </c>
      <c r="M44" s="88">
        <v>1</v>
      </c>
    </row>
    <row r="45" spans="2:13" ht="27.75" customHeight="1">
      <c r="B45" s="1204"/>
      <c r="C45" s="1205"/>
      <c r="D45" s="85"/>
      <c r="E45" s="1208" t="s">
        <v>29</v>
      </c>
      <c r="F45" s="1208"/>
      <c r="G45" s="1208"/>
      <c r="H45" s="1209"/>
      <c r="I45" s="86">
        <v>5062</v>
      </c>
      <c r="J45" s="87">
        <v>4769</v>
      </c>
      <c r="K45" s="87">
        <v>4365</v>
      </c>
      <c r="L45" s="87">
        <v>4161</v>
      </c>
      <c r="M45" s="88">
        <v>4095</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5928</v>
      </c>
      <c r="J50" s="87">
        <v>6804</v>
      </c>
      <c r="K50" s="87">
        <v>7565</v>
      </c>
      <c r="L50" s="87">
        <v>8159</v>
      </c>
      <c r="M50" s="88">
        <v>8643</v>
      </c>
    </row>
    <row r="51" spans="2:13" ht="27.75" customHeight="1">
      <c r="B51" s="1204"/>
      <c r="C51" s="1205"/>
      <c r="D51" s="85"/>
      <c r="E51" s="1208" t="s">
        <v>36</v>
      </c>
      <c r="F51" s="1208"/>
      <c r="G51" s="1208"/>
      <c r="H51" s="1209"/>
      <c r="I51" s="86">
        <v>6021</v>
      </c>
      <c r="J51" s="87">
        <v>5805</v>
      </c>
      <c r="K51" s="87">
        <v>5245</v>
      </c>
      <c r="L51" s="87">
        <v>5032</v>
      </c>
      <c r="M51" s="88">
        <v>4943</v>
      </c>
    </row>
    <row r="52" spans="2:13" ht="27.75" customHeight="1">
      <c r="B52" s="1206"/>
      <c r="C52" s="1207"/>
      <c r="D52" s="85"/>
      <c r="E52" s="1208" t="s">
        <v>37</v>
      </c>
      <c r="F52" s="1208"/>
      <c r="G52" s="1208"/>
      <c r="H52" s="1209"/>
      <c r="I52" s="86">
        <v>37106</v>
      </c>
      <c r="J52" s="87">
        <v>37249</v>
      </c>
      <c r="K52" s="87">
        <v>37431</v>
      </c>
      <c r="L52" s="87">
        <v>39031</v>
      </c>
      <c r="M52" s="88">
        <v>38889</v>
      </c>
    </row>
    <row r="53" spans="2:13" ht="27.75" customHeight="1" thickBot="1">
      <c r="B53" s="1210" t="s">
        <v>38</v>
      </c>
      <c r="C53" s="1211"/>
      <c r="D53" s="92"/>
      <c r="E53" s="1212" t="s">
        <v>39</v>
      </c>
      <c r="F53" s="1212"/>
      <c r="G53" s="1212"/>
      <c r="H53" s="1213"/>
      <c r="I53" s="93">
        <v>12034</v>
      </c>
      <c r="J53" s="94">
        <v>10968</v>
      </c>
      <c r="K53" s="94">
        <v>10301</v>
      </c>
      <c r="L53" s="94">
        <v>11117</v>
      </c>
      <c r="M53" s="95">
        <v>10179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3" orientation="portrait" horizontalDpi="0"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76" zoomScaleNormal="100" zoomScaleSheetLayoutView="55" workbookViewId="0">
      <selection activeCell="N57" sqref="N57:N5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33" t="s">
        <v>560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553</v>
      </c>
      <c r="H51" s="1246"/>
      <c r="I51" s="1251" t="s">
        <v>554</v>
      </c>
      <c r="J51" s="1251"/>
      <c r="K51" s="1255"/>
      <c r="L51" s="1255"/>
      <c r="M51" s="1255"/>
      <c r="N51" s="1255"/>
      <c r="O51" s="1221">
        <v>67.8</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559</v>
      </c>
      <c r="J53" s="1231"/>
      <c r="K53" s="1256"/>
      <c r="L53" s="1256"/>
      <c r="M53" s="1256"/>
      <c r="N53" s="1256"/>
      <c r="O53" s="1253">
        <v>59.7</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555</v>
      </c>
      <c r="H55" s="1226"/>
      <c r="I55" s="1231" t="s">
        <v>554</v>
      </c>
      <c r="J55" s="1231"/>
      <c r="K55" s="1255"/>
      <c r="L55" s="1255"/>
      <c r="M55" s="1255"/>
      <c r="N55" s="1255"/>
      <c r="O55" s="1221">
        <v>33.1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559</v>
      </c>
      <c r="J57" s="1223"/>
      <c r="K57" s="1256"/>
      <c r="L57" s="1256"/>
      <c r="M57" s="1256"/>
      <c r="N57" s="1256"/>
      <c r="O57" s="1253">
        <v>54.5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33" t="s">
        <v>561</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553</v>
      </c>
      <c r="H73" s="1246"/>
      <c r="I73" s="1251" t="s">
        <v>554</v>
      </c>
      <c r="J73" s="1251"/>
      <c r="K73" s="1232">
        <v>80</v>
      </c>
      <c r="L73" s="1232">
        <v>72.400000000000006</v>
      </c>
      <c r="M73" s="1221">
        <v>68.7</v>
      </c>
      <c r="N73" s="1221">
        <v>72.900000000000006</v>
      </c>
      <c r="O73" s="1221">
        <v>67.8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558</v>
      </c>
      <c r="J75" s="1231"/>
      <c r="K75" s="1253">
        <v>10.6</v>
      </c>
      <c r="L75" s="1253">
        <v>10.1</v>
      </c>
      <c r="M75" s="1253">
        <v>9.6999999999999993</v>
      </c>
      <c r="N75" s="1253">
        <v>9</v>
      </c>
      <c r="O75" s="1253">
        <v>8.1999999999999993</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555</v>
      </c>
      <c r="H77" s="1226"/>
      <c r="I77" s="1231" t="s">
        <v>554</v>
      </c>
      <c r="J77" s="1231"/>
      <c r="K77" s="1232">
        <v>57.6</v>
      </c>
      <c r="L77" s="1232">
        <v>48.3</v>
      </c>
      <c r="M77" s="1221">
        <v>44.4</v>
      </c>
      <c r="N77" s="1221">
        <v>37.299999999999997</v>
      </c>
      <c r="O77" s="1221">
        <v>33.1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558</v>
      </c>
      <c r="J79" s="1223"/>
      <c r="K79" s="1224">
        <v>11.3</v>
      </c>
      <c r="L79" s="1224">
        <v>10.4</v>
      </c>
      <c r="M79" s="1224">
        <v>9.4</v>
      </c>
      <c r="N79" s="1224">
        <v>7.8</v>
      </c>
      <c r="O79" s="1224">
        <v>7.5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1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51703</v>
      </c>
      <c r="E3" s="118"/>
      <c r="F3" s="119">
        <v>45761</v>
      </c>
      <c r="G3" s="120"/>
      <c r="H3" s="121"/>
    </row>
    <row r="4" spans="1:8">
      <c r="A4" s="122"/>
      <c r="B4" s="123"/>
      <c r="C4" s="124"/>
      <c r="D4" s="125">
        <v>24050</v>
      </c>
      <c r="E4" s="126"/>
      <c r="F4" s="127">
        <v>24777</v>
      </c>
      <c r="G4" s="128"/>
      <c r="H4" s="129"/>
    </row>
    <row r="5" spans="1:8">
      <c r="A5" s="110" t="s">
        <v>512</v>
      </c>
      <c r="B5" s="115"/>
      <c r="C5" s="116"/>
      <c r="D5" s="117">
        <v>41422</v>
      </c>
      <c r="E5" s="118"/>
      <c r="F5" s="119">
        <v>56255</v>
      </c>
      <c r="G5" s="120"/>
      <c r="H5" s="121"/>
    </row>
    <row r="6" spans="1:8">
      <c r="A6" s="122"/>
      <c r="B6" s="123"/>
      <c r="C6" s="124"/>
      <c r="D6" s="125">
        <v>15720</v>
      </c>
      <c r="E6" s="126"/>
      <c r="F6" s="127">
        <v>26957</v>
      </c>
      <c r="G6" s="128"/>
      <c r="H6" s="129"/>
    </row>
    <row r="7" spans="1:8">
      <c r="A7" s="110" t="s">
        <v>513</v>
      </c>
      <c r="B7" s="115"/>
      <c r="C7" s="116"/>
      <c r="D7" s="117">
        <v>44009</v>
      </c>
      <c r="E7" s="118"/>
      <c r="F7" s="119">
        <v>57944</v>
      </c>
      <c r="G7" s="120"/>
      <c r="H7" s="121"/>
    </row>
    <row r="8" spans="1:8">
      <c r="A8" s="122"/>
      <c r="B8" s="123"/>
      <c r="C8" s="124"/>
      <c r="D8" s="125">
        <v>12246</v>
      </c>
      <c r="E8" s="126"/>
      <c r="F8" s="127">
        <v>29326</v>
      </c>
      <c r="G8" s="128"/>
      <c r="H8" s="129"/>
    </row>
    <row r="9" spans="1:8">
      <c r="A9" s="110" t="s">
        <v>514</v>
      </c>
      <c r="B9" s="115"/>
      <c r="C9" s="116"/>
      <c r="D9" s="117">
        <v>34826</v>
      </c>
      <c r="E9" s="118"/>
      <c r="F9" s="119">
        <v>54227</v>
      </c>
      <c r="G9" s="120"/>
      <c r="H9" s="121"/>
    </row>
    <row r="10" spans="1:8">
      <c r="A10" s="122"/>
      <c r="B10" s="123"/>
      <c r="C10" s="124"/>
      <c r="D10" s="125">
        <v>13312</v>
      </c>
      <c r="E10" s="126"/>
      <c r="F10" s="127">
        <v>29694</v>
      </c>
      <c r="G10" s="128"/>
      <c r="H10" s="129"/>
    </row>
    <row r="11" spans="1:8">
      <c r="A11" s="110" t="s">
        <v>515</v>
      </c>
      <c r="B11" s="115"/>
      <c r="C11" s="116"/>
      <c r="D11" s="117">
        <v>59352</v>
      </c>
      <c r="E11" s="118"/>
      <c r="F11" s="119">
        <v>57295</v>
      </c>
      <c r="G11" s="120"/>
      <c r="H11" s="121"/>
    </row>
    <row r="12" spans="1:8">
      <c r="A12" s="122"/>
      <c r="B12" s="123"/>
      <c r="C12" s="130"/>
      <c r="D12" s="125">
        <v>29502</v>
      </c>
      <c r="E12" s="126"/>
      <c r="F12" s="127">
        <v>32771</v>
      </c>
      <c r="G12" s="128"/>
      <c r="H12" s="129"/>
    </row>
    <row r="13" spans="1:8">
      <c r="A13" s="110"/>
      <c r="B13" s="115"/>
      <c r="C13" s="131"/>
      <c r="D13" s="132">
        <v>46262</v>
      </c>
      <c r="E13" s="133"/>
      <c r="F13" s="134">
        <v>54296</v>
      </c>
      <c r="G13" s="135"/>
      <c r="H13" s="121"/>
    </row>
    <row r="14" spans="1:8">
      <c r="A14" s="122"/>
      <c r="B14" s="123"/>
      <c r="C14" s="124"/>
      <c r="D14" s="125">
        <v>18966</v>
      </c>
      <c r="E14" s="126"/>
      <c r="F14" s="127">
        <v>28705</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4.76</v>
      </c>
      <c r="C19" s="136">
        <f>ROUND(VALUE(SUBSTITUTE(実質収支比率等に係る経年分析!G$48,"▲","-")),2)</f>
        <v>5.26</v>
      </c>
      <c r="D19" s="136">
        <f>ROUND(VALUE(SUBSTITUTE(実質収支比率等に係る経年分析!H$48,"▲","-")),2)</f>
        <v>4.75</v>
      </c>
      <c r="E19" s="136">
        <f>ROUND(VALUE(SUBSTITUTE(実質収支比率等に係る経年分析!I$48,"▲","-")),2)</f>
        <v>4.9400000000000004</v>
      </c>
      <c r="F19" s="136">
        <f>ROUND(VALUE(SUBSTITUTE(実質収支比率等に係る経年分析!J$48,"▲","-")),2)</f>
        <v>3.75</v>
      </c>
    </row>
    <row r="20" spans="1:11">
      <c r="A20" s="136" t="s">
        <v>44</v>
      </c>
      <c r="B20" s="136">
        <f>ROUND(VALUE(SUBSTITUTE(実質収支比率等に係る経年分析!F$47,"▲","-")),2)</f>
        <v>18.670000000000002</v>
      </c>
      <c r="C20" s="136">
        <f>ROUND(VALUE(SUBSTITUTE(実質収支比率等に係る経年分析!G$47,"▲","-")),2)</f>
        <v>20.84</v>
      </c>
      <c r="D20" s="136">
        <f>ROUND(VALUE(SUBSTITUTE(実質収支比率等に係る経年分析!H$47,"▲","-")),2)</f>
        <v>23.45</v>
      </c>
      <c r="E20" s="136">
        <f>ROUND(VALUE(SUBSTITUTE(実質収支比率等に係る経年分析!I$47,"▲","-")),2)</f>
        <v>25.48</v>
      </c>
      <c r="F20" s="136">
        <f>ROUND(VALUE(SUBSTITUTE(実質収支比率等に係る経年分析!J$47,"▲","-")),2)</f>
        <v>20.18</v>
      </c>
    </row>
    <row r="21" spans="1:11">
      <c r="A21" s="136" t="s">
        <v>45</v>
      </c>
      <c r="B21" s="136">
        <f>IF(ISNUMBER(VALUE(SUBSTITUTE(実質収支比率等に係る経年分析!F$49,"▲","-"))),ROUND(VALUE(SUBSTITUTE(実質収支比率等に係る経年分析!F$49,"▲","-")),2),NA())</f>
        <v>-3.2</v>
      </c>
      <c r="C21" s="136">
        <f>IF(ISNUMBER(VALUE(SUBSTITUTE(実質収支比率等に係る経年分析!G$49,"▲","-"))),ROUND(VALUE(SUBSTITUTE(実質収支比率等に係る経年分析!G$49,"▲","-")),2),NA())</f>
        <v>0.56000000000000005</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-9.58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加賀市土地区画整理事業特別会計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加賀市下水道事業特別会計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加賀市後期高齢者医療特別会計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加賀市介護保険特別会計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加賀市国民健康保険特別会計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4.9400000000000004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3.74</v>
      </c>
    </row>
    <row r="35" spans="1:16">
      <c r="A35" s="137" t="str">
        <f>IF(連結実質赤字比率に係る赤字・黒字の構成分析!C$35="",NA(),連結実質赤字比率に係る赤字・黒字の構成分析!C$35)</f>
        <v>加賀市病院事業会計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7.17</v>
      </c>
    </row>
    <row r="36" spans="1:16">
      <c r="A36" s="137" t="str">
        <f>IF(連結実質赤字比率に係る赤字・黒字の構成分析!C$34="",NA(),連結実質赤字比率に係る赤字・黒字の構成分析!C$34)</f>
        <v>加賀市水道事業会計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9.3699999999999992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3469</v>
      </c>
      <c r="E42" s="138"/>
      <c r="F42" s="138"/>
      <c r="G42" s="138">
        <f>'実質公債費比率（分子）の構造'!L$52</f>
        <v>3567</v>
      </c>
      <c r="H42" s="138"/>
      <c r="I42" s="138"/>
      <c r="J42" s="138">
        <f>'実質公債費比率（分子）の構造'!M$52</f>
        <v>3742</v>
      </c>
      <c r="K42" s="138"/>
      <c r="L42" s="138"/>
      <c r="M42" s="138">
        <f>'実質公債費比率（分子）の構造'!N$52</f>
        <v>3708</v>
      </c>
      <c r="N42" s="138"/>
      <c r="O42" s="138"/>
      <c r="P42" s="138">
        <f>'実質公債費比率（分子）の構造'!O$52</f>
        <v>3905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49</v>
      </c>
      <c r="C44" s="138"/>
      <c r="D44" s="138"/>
      <c r="E44" s="138">
        <f>'実質公債費比率（分子）の構造'!L$50</f>
        <v>56</v>
      </c>
      <c r="F44" s="138"/>
      <c r="G44" s="138"/>
      <c r="H44" s="138">
        <f>'実質公債費比率（分子）の構造'!M$50</f>
        <v>41</v>
      </c>
      <c r="I44" s="138"/>
      <c r="J44" s="138"/>
      <c r="K44" s="138">
        <f>'実質公債費比率（分子）の構造'!N$50</f>
        <v>31</v>
      </c>
      <c r="L44" s="138"/>
      <c r="M44" s="138"/>
      <c r="N44" s="138">
        <f>'実質公債費比率（分子）の構造'!O$50</f>
        <v>26</v>
      </c>
      <c r="O44" s="138"/>
      <c r="P44" s="138"/>
    </row>
    <row r="45" spans="1:16">
      <c r="A45" s="138" t="s">
        <v>55</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0</v>
      </c>
      <c r="L45" s="138"/>
      <c r="M45" s="138"/>
      <c r="N45" s="138">
        <f>'実質公債費比率（分子）の構造'!O$49</f>
        <v>0</v>
      </c>
      <c r="O45" s="138"/>
      <c r="P45" s="138"/>
    </row>
    <row r="46" spans="1:16">
      <c r="A46" s="138" t="s">
        <v>56</v>
      </c>
      <c r="B46" s="138">
        <f>'実質公債費比率（分子）の構造'!K$48</f>
        <v>1205</v>
      </c>
      <c r="C46" s="138"/>
      <c r="D46" s="138"/>
      <c r="E46" s="138">
        <f>'実質公債費比率（分子）の構造'!L$48</f>
        <v>1288</v>
      </c>
      <c r="F46" s="138"/>
      <c r="G46" s="138"/>
      <c r="H46" s="138">
        <f>'実質公債費比率（分子）の構造'!M$48</f>
        <v>1229</v>
      </c>
      <c r="I46" s="138"/>
      <c r="J46" s="138"/>
      <c r="K46" s="138">
        <f>'実質公債費比率（分子）の構造'!N$48</f>
        <v>1212</v>
      </c>
      <c r="L46" s="138"/>
      <c r="M46" s="138"/>
      <c r="N46" s="138">
        <f>'実質公債費比率（分子）の構造'!O$48</f>
        <v>1238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3693</v>
      </c>
      <c r="C49" s="138"/>
      <c r="D49" s="138"/>
      <c r="E49" s="138">
        <f>'実質公債費比率（分子）の構造'!L$45</f>
        <v>3801</v>
      </c>
      <c r="F49" s="138"/>
      <c r="G49" s="138"/>
      <c r="H49" s="138">
        <f>'実質公債費比率（分子）の構造'!M$45</f>
        <v>3828</v>
      </c>
      <c r="I49" s="138"/>
      <c r="J49" s="138"/>
      <c r="K49" s="138">
        <f>'実質公債費比率（分子）の構造'!N$45</f>
        <v>3638</v>
      </c>
      <c r="L49" s="138"/>
      <c r="M49" s="138"/>
      <c r="N49" s="138">
        <f>'実質公債費比率（分子）の構造'!O$45</f>
        <v>3821</v>
      </c>
      <c r="O49" s="138"/>
      <c r="P49" s="138"/>
    </row>
    <row r="50" spans="1:16">
      <c r="A50" s="138" t="s">
        <v>60</v>
      </c>
      <c r="B50" s="138" t="e">
        <f>NA()</f>
        <v>#N/A</v>
      </c>
      <c r="C50" s="138">
        <f>IF(ISNUMBER('実質公債費比率（分子）の構造'!K$53),'実質公債費比率（分子）の構造'!K$53,NA())</f>
        <v>1479</v>
      </c>
      <c r="D50" s="138" t="e">
        <f>NA()</f>
        <v>#N/A</v>
      </c>
      <c r="E50" s="138" t="e">
        <f>NA()</f>
        <v>#N/A</v>
      </c>
      <c r="F50" s="138">
        <f>IF(ISNUMBER('実質公債費比率（分子）の構造'!L$53),'実質公債費比率（分子）の構造'!L$53,NA())</f>
        <v>1579</v>
      </c>
      <c r="G50" s="138" t="e">
        <f>NA()</f>
        <v>#N/A</v>
      </c>
      <c r="H50" s="138" t="e">
        <f>NA()</f>
        <v>#N/A</v>
      </c>
      <c r="I50" s="138">
        <f>IF(ISNUMBER('実質公債費比率（分子）の構造'!M$53),'実質公債費比率（分子）の構造'!M$53,NA())</f>
        <v>1357</v>
      </c>
      <c r="J50" s="138" t="e">
        <f>NA()</f>
        <v>#N/A</v>
      </c>
      <c r="K50" s="138" t="e">
        <f>NA()</f>
        <v>#N/A</v>
      </c>
      <c r="L50" s="138">
        <f>IF(ISNUMBER('実質公債費比率（分子）の構造'!N$53),'実質公債費比率（分子）の構造'!N$53,NA())</f>
        <v>1173</v>
      </c>
      <c r="M50" s="138" t="e">
        <f>NA()</f>
        <v>#N/A</v>
      </c>
      <c r="N50" s="138" t="e">
        <f>NA()</f>
        <v>#N/A</v>
      </c>
      <c r="O50" s="138">
        <f>IF(ISNUMBER('実質公債費比率（分子）の構造'!O$53),'実質公債費比率（分子）の構造'!O$53,NA())</f>
        <v>1180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37106</v>
      </c>
      <c r="E56" s="137"/>
      <c r="F56" s="137"/>
      <c r="G56" s="137">
        <f>'将来負担比率（分子）の構造'!J$52</f>
        <v>37249</v>
      </c>
      <c r="H56" s="137"/>
      <c r="I56" s="137"/>
      <c r="J56" s="137">
        <f>'将来負担比率（分子）の構造'!K$52</f>
        <v>37431</v>
      </c>
      <c r="K56" s="137"/>
      <c r="L56" s="137"/>
      <c r="M56" s="137">
        <f>'将来負担比率（分子）の構造'!L$52</f>
        <v>39031</v>
      </c>
      <c r="N56" s="137"/>
      <c r="O56" s="137"/>
      <c r="P56" s="137">
        <f>'将来負担比率（分子）の構造'!M$52</f>
        <v>38889</v>
      </c>
    </row>
    <row r="57" spans="1:16">
      <c r="A57" s="137" t="s">
        <v>36</v>
      </c>
      <c r="B57" s="137"/>
      <c r="C57" s="137"/>
      <c r="D57" s="137">
        <f>'将来負担比率（分子）の構造'!I$51</f>
        <v>6021</v>
      </c>
      <c r="E57" s="137"/>
      <c r="F57" s="137"/>
      <c r="G57" s="137">
        <f>'将来負担比率（分子）の構造'!J$51</f>
        <v>5805</v>
      </c>
      <c r="H57" s="137"/>
      <c r="I57" s="137"/>
      <c r="J57" s="137">
        <f>'将来負担比率（分子）の構造'!K$51</f>
        <v>5245</v>
      </c>
      <c r="K57" s="137"/>
      <c r="L57" s="137"/>
      <c r="M57" s="137">
        <f>'将来負担比率（分子）の構造'!L$51</f>
        <v>5032</v>
      </c>
      <c r="N57" s="137"/>
      <c r="O57" s="137"/>
      <c r="P57" s="137">
        <f>'将来負担比率（分子）の構造'!M$51</f>
        <v>4943</v>
      </c>
    </row>
    <row r="58" spans="1:16">
      <c r="A58" s="137" t="s">
        <v>35</v>
      </c>
      <c r="B58" s="137"/>
      <c r="C58" s="137"/>
      <c r="D58" s="137">
        <f>'将来負担比率（分子）の構造'!I$50</f>
        <v>5928</v>
      </c>
      <c r="E58" s="137"/>
      <c r="F58" s="137"/>
      <c r="G58" s="137">
        <f>'将来負担比率（分子）の構造'!J$50</f>
        <v>6804</v>
      </c>
      <c r="H58" s="137"/>
      <c r="I58" s="137"/>
      <c r="J58" s="137">
        <f>'将来負担比率（分子）の構造'!K$50</f>
        <v>7565</v>
      </c>
      <c r="K58" s="137"/>
      <c r="L58" s="137"/>
      <c r="M58" s="137">
        <f>'将来負担比率（分子）の構造'!L$50</f>
        <v>8159</v>
      </c>
      <c r="N58" s="137"/>
      <c r="O58" s="137"/>
      <c r="P58" s="137">
        <f>'将来負担比率（分子）の構造'!M$50</f>
        <v>8643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5062</v>
      </c>
      <c r="C62" s="137"/>
      <c r="D62" s="137"/>
      <c r="E62" s="137">
        <f>'将来負担比率（分子）の構造'!J$45</f>
        <v>4769</v>
      </c>
      <c r="F62" s="137"/>
      <c r="G62" s="137"/>
      <c r="H62" s="137">
        <f>'将来負担比率（分子）の構造'!K$45</f>
        <v>4365</v>
      </c>
      <c r="I62" s="137"/>
      <c r="J62" s="137"/>
      <c r="K62" s="137">
        <f>'将来負担比率（分子）の構造'!L$45</f>
        <v>4161</v>
      </c>
      <c r="L62" s="137"/>
      <c r="M62" s="137"/>
      <c r="N62" s="137">
        <f>'将来負担比率（分子）の構造'!M$45</f>
        <v>4095</v>
      </c>
      <c r="O62" s="137"/>
      <c r="P62" s="137"/>
    </row>
    <row r="63" spans="1:16">
      <c r="A63" s="137" t="s">
        <v>28</v>
      </c>
      <c r="B63" s="137">
        <f>'将来負担比率（分子）の構造'!I$44</f>
        <v>4</v>
      </c>
      <c r="C63" s="137"/>
      <c r="D63" s="137"/>
      <c r="E63" s="137">
        <f>'将来負担比率（分子）の構造'!J$44</f>
        <v>3</v>
      </c>
      <c r="F63" s="137"/>
      <c r="G63" s="137"/>
      <c r="H63" s="137">
        <f>'将来負担比率（分子）の構造'!K$44</f>
        <v>3</v>
      </c>
      <c r="I63" s="137"/>
      <c r="J63" s="137"/>
      <c r="K63" s="137">
        <f>'将来負担比率（分子）の構造'!L$44</f>
        <v>2</v>
      </c>
      <c r="L63" s="137"/>
      <c r="M63" s="137"/>
      <c r="N63" s="137">
        <f>'将来負担比率（分子）の構造'!M$44</f>
        <v>1</v>
      </c>
      <c r="O63" s="137"/>
      <c r="P63" s="137"/>
    </row>
    <row r="64" spans="1:16">
      <c r="A64" s="137" t="s">
        <v>27</v>
      </c>
      <c r="B64" s="137">
        <f>'将来負担比率（分子）の構造'!I$43</f>
        <v>17690</v>
      </c>
      <c r="C64" s="137"/>
      <c r="D64" s="137"/>
      <c r="E64" s="137">
        <f>'将来負担比率（分子）の構造'!J$43</f>
        <v>18211</v>
      </c>
      <c r="F64" s="137"/>
      <c r="G64" s="137"/>
      <c r="H64" s="137">
        <f>'将来負担比率（分子）の構造'!K$43</f>
        <v>18532</v>
      </c>
      <c r="I64" s="137"/>
      <c r="J64" s="137"/>
      <c r="K64" s="137">
        <f>'将来負担比率（分子）の構造'!L$43</f>
        <v>22232</v>
      </c>
      <c r="L64" s="137"/>
      <c r="M64" s="137"/>
      <c r="N64" s="137">
        <f>'将来負担比率（分子）の構造'!M$43</f>
        <v>21583</v>
      </c>
      <c r="O64" s="137"/>
      <c r="P64" s="137"/>
    </row>
    <row r="65" spans="1:16">
      <c r="A65" s="137" t="s">
        <v>26</v>
      </c>
      <c r="B65" s="137">
        <f>'将来負担比率（分子）の構造'!I$42</f>
        <v>227</v>
      </c>
      <c r="C65" s="137"/>
      <c r="D65" s="137"/>
      <c r="E65" s="137">
        <f>'将来負担比率（分子）の構造'!J$42</f>
        <v>173</v>
      </c>
      <c r="F65" s="137"/>
      <c r="G65" s="137"/>
      <c r="H65" s="137">
        <f>'将来負担比率（分子）の構造'!K$42</f>
        <v>135</v>
      </c>
      <c r="I65" s="137"/>
      <c r="J65" s="137"/>
      <c r="K65" s="137">
        <f>'将来負担比率（分子）の構造'!L$42</f>
        <v>162</v>
      </c>
      <c r="L65" s="137"/>
      <c r="M65" s="137"/>
      <c r="N65" s="137">
        <f>'将来負担比率（分子）の構造'!M$42</f>
        <v>155</v>
      </c>
      <c r="O65" s="137"/>
      <c r="P65" s="137"/>
    </row>
    <row r="66" spans="1:16">
      <c r="A66" s="137" t="s">
        <v>25</v>
      </c>
      <c r="B66" s="137">
        <f>'将来負担比率（分子）の構造'!I$41</f>
        <v>38106</v>
      </c>
      <c r="C66" s="137"/>
      <c r="D66" s="137"/>
      <c r="E66" s="137">
        <f>'将来負担比率（分子）の構造'!J$41</f>
        <v>37670</v>
      </c>
      <c r="F66" s="137"/>
      <c r="G66" s="137"/>
      <c r="H66" s="137">
        <f>'将来負担比率（分子）の構造'!K$41</f>
        <v>37506</v>
      </c>
      <c r="I66" s="137"/>
      <c r="J66" s="137"/>
      <c r="K66" s="137">
        <f>'将来負担比率（分子）の構造'!L$41</f>
        <v>36782</v>
      </c>
      <c r="L66" s="137"/>
      <c r="M66" s="137"/>
      <c r="N66" s="137">
        <f>'将来負担比率（分子）の構造'!M$41</f>
        <v>36819</v>
      </c>
      <c r="O66" s="137"/>
      <c r="P66" s="137"/>
    </row>
    <row r="67" spans="1:16">
      <c r="A67" s="137" t="s">
        <v>64</v>
      </c>
      <c r="B67" s="137" t="e">
        <f>NA()</f>
        <v>#N/A</v>
      </c>
      <c r="C67" s="137">
        <f>IF(ISNUMBER('将来負担比率（分子）の構造'!I$53), IF('将来負担比率（分子）の構造'!I$53 &lt; 0, 0, '将来負担比率（分子）の構造'!I$53), NA())</f>
        <v>12034</v>
      </c>
      <c r="D67" s="137" t="e">
        <f>NA()</f>
        <v>#N/A</v>
      </c>
      <c r="E67" s="137" t="e">
        <f>NA()</f>
        <v>#N/A</v>
      </c>
      <c r="F67" s="137">
        <f>IF(ISNUMBER('将来負担比率（分子）の構造'!J$53), IF('将来負担比率（分子）の構造'!J$53 &lt; 0, 0, '将来負担比率（分子）の構造'!J$53), NA())</f>
        <v>10968</v>
      </c>
      <c r="G67" s="137" t="e">
        <f>NA()</f>
        <v>#N/A</v>
      </c>
      <c r="H67" s="137" t="e">
        <f>NA()</f>
        <v>#N/A</v>
      </c>
      <c r="I67" s="137">
        <f>IF(ISNUMBER('将来負担比率（分子）の構造'!K$53), IF('将来負担比率（分子）の構造'!K$53 &lt; 0, 0, '将来負担比率（分子）の構造'!K$53), NA())</f>
        <v>10301</v>
      </c>
      <c r="J67" s="137" t="e">
        <f>NA()</f>
        <v>#N/A</v>
      </c>
      <c r="K67" s="137" t="e">
        <f>NA()</f>
        <v>#N/A</v>
      </c>
      <c r="L67" s="137">
        <f>IF(ISNUMBER('将来負担比率（分子）の構造'!L$53), IF('将来負担比率（分子）の構造'!L$53 &lt; 0, 0, '将来負担比率（分子）の構造'!L$53), NA())</f>
        <v>11117</v>
      </c>
      <c r="M67" s="137" t="e">
        <f>NA()</f>
        <v>#N/A</v>
      </c>
      <c r="N67" s="137" t="e">
        <f>NA()</f>
        <v>#N/A</v>
      </c>
      <c r="O67" s="137">
        <f>IF(ISNUMBER('将来負担比率（分子）の構造'!M$53), IF('将来負担比率（分子）の構造'!M$53 &lt; 0, 0, '将来負担比率（分子）の構造'!M$53), NA())</f>
        <v>10179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9341678</v>
      </c>
      <c r="S5" s="671"/>
      <c r="T5" s="671"/>
      <c r="U5" s="671"/>
      <c r="V5" s="671"/>
      <c r="W5" s="671"/>
      <c r="X5" s="671"/>
      <c r="Y5" s="718"/>
      <c r="Z5" s="731">
        <v>28.2</v>
      </c>
      <c r="AA5" s="731"/>
      <c r="AB5" s="731"/>
      <c r="AC5" s="731"/>
      <c r="AD5" s="732">
        <v>8834133</v>
      </c>
      <c r="AE5" s="732"/>
      <c r="AF5" s="732"/>
      <c r="AG5" s="732"/>
      <c r="AH5" s="732"/>
      <c r="AI5" s="732"/>
      <c r="AJ5" s="732"/>
      <c r="AK5" s="732"/>
      <c r="AL5" s="719">
        <v>51.2</v>
      </c>
      <c r="AM5" s="688"/>
      <c r="AN5" s="688"/>
      <c r="AO5" s="720"/>
      <c r="AP5" s="707" t="s">
        <v>209</v>
      </c>
      <c r="AQ5" s="708"/>
      <c r="AR5" s="708"/>
      <c r="AS5" s="708"/>
      <c r="AT5" s="708"/>
      <c r="AU5" s="708"/>
      <c r="AV5" s="708"/>
      <c r="AW5" s="708"/>
      <c r="AX5" s="708"/>
      <c r="AY5" s="708"/>
      <c r="AZ5" s="708"/>
      <c r="BA5" s="708"/>
      <c r="BB5" s="708"/>
      <c r="BC5" s="708"/>
      <c r="BD5" s="708"/>
      <c r="BE5" s="708"/>
      <c r="BF5" s="709"/>
      <c r="BG5" s="620">
        <v>8587890</v>
      </c>
      <c r="BH5" s="621"/>
      <c r="BI5" s="621"/>
      <c r="BJ5" s="621"/>
      <c r="BK5" s="621"/>
      <c r="BL5" s="621"/>
      <c r="BM5" s="621"/>
      <c r="BN5" s="622"/>
      <c r="BO5" s="673">
        <v>91.9</v>
      </c>
      <c r="BP5" s="673"/>
      <c r="BQ5" s="673"/>
      <c r="BR5" s="673"/>
      <c r="BS5" s="674">
        <v>105355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258898</v>
      </c>
      <c r="S6" s="621"/>
      <c r="T6" s="621"/>
      <c r="U6" s="621"/>
      <c r="V6" s="621"/>
      <c r="W6" s="621"/>
      <c r="X6" s="621"/>
      <c r="Y6" s="622"/>
      <c r="Z6" s="673">
        <v>0.8</v>
      </c>
      <c r="AA6" s="673"/>
      <c r="AB6" s="673"/>
      <c r="AC6" s="673"/>
      <c r="AD6" s="674">
        <v>258898</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8587890</v>
      </c>
      <c r="BH6" s="621"/>
      <c r="BI6" s="621"/>
      <c r="BJ6" s="621"/>
      <c r="BK6" s="621"/>
      <c r="BL6" s="621"/>
      <c r="BM6" s="621"/>
      <c r="BN6" s="622"/>
      <c r="BO6" s="673">
        <v>91.9</v>
      </c>
      <c r="BP6" s="673"/>
      <c r="BQ6" s="673"/>
      <c r="BR6" s="673"/>
      <c r="BS6" s="674">
        <v>105355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251724</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251712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8227</v>
      </c>
      <c r="S7" s="621"/>
      <c r="T7" s="621"/>
      <c r="U7" s="621"/>
      <c r="V7" s="621"/>
      <c r="W7" s="621"/>
      <c r="X7" s="621"/>
      <c r="Y7" s="622"/>
      <c r="Z7" s="673">
        <v>0</v>
      </c>
      <c r="AA7" s="673"/>
      <c r="AB7" s="673"/>
      <c r="AC7" s="673"/>
      <c r="AD7" s="674">
        <v>8227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3812740</v>
      </c>
      <c r="BH7" s="621"/>
      <c r="BI7" s="621"/>
      <c r="BJ7" s="621"/>
      <c r="BK7" s="621"/>
      <c r="BL7" s="621"/>
      <c r="BM7" s="621"/>
      <c r="BN7" s="622"/>
      <c r="BO7" s="673">
        <v>40.799999999999997</v>
      </c>
      <c r="BP7" s="673"/>
      <c r="BQ7" s="673"/>
      <c r="BR7" s="673"/>
      <c r="BS7" s="674">
        <v>105355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4953578</v>
      </c>
      <c r="CS7" s="621"/>
      <c r="CT7" s="621"/>
      <c r="CU7" s="621"/>
      <c r="CV7" s="621"/>
      <c r="CW7" s="621"/>
      <c r="CX7" s="621"/>
      <c r="CY7" s="622"/>
      <c r="CZ7" s="673">
        <v>15.3</v>
      </c>
      <c r="DA7" s="673"/>
      <c r="DB7" s="673"/>
      <c r="DC7" s="673"/>
      <c r="DD7" s="626">
        <v>924957</v>
      </c>
      <c r="DE7" s="621"/>
      <c r="DF7" s="621"/>
      <c r="DG7" s="621"/>
      <c r="DH7" s="621"/>
      <c r="DI7" s="621"/>
      <c r="DJ7" s="621"/>
      <c r="DK7" s="621"/>
      <c r="DL7" s="621"/>
      <c r="DM7" s="621"/>
      <c r="DN7" s="621"/>
      <c r="DO7" s="621"/>
      <c r="DP7" s="622"/>
      <c r="DQ7" s="626">
        <v>3818261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26366</v>
      </c>
      <c r="S8" s="621"/>
      <c r="T8" s="621"/>
      <c r="U8" s="621"/>
      <c r="V8" s="621"/>
      <c r="W8" s="621"/>
      <c r="X8" s="621"/>
      <c r="Y8" s="622"/>
      <c r="Z8" s="673">
        <v>0.1</v>
      </c>
      <c r="AA8" s="673"/>
      <c r="AB8" s="673"/>
      <c r="AC8" s="673"/>
      <c r="AD8" s="674">
        <v>26366</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124681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12008468</v>
      </c>
      <c r="CS8" s="621"/>
      <c r="CT8" s="621"/>
      <c r="CU8" s="621"/>
      <c r="CV8" s="621"/>
      <c r="CW8" s="621"/>
      <c r="CX8" s="621"/>
      <c r="CY8" s="622"/>
      <c r="CZ8" s="673">
        <v>37</v>
      </c>
      <c r="DA8" s="673"/>
      <c r="DB8" s="673"/>
      <c r="DC8" s="673"/>
      <c r="DD8" s="626">
        <v>376168</v>
      </c>
      <c r="DE8" s="621"/>
      <c r="DF8" s="621"/>
      <c r="DG8" s="621"/>
      <c r="DH8" s="621"/>
      <c r="DI8" s="621"/>
      <c r="DJ8" s="621"/>
      <c r="DK8" s="621"/>
      <c r="DL8" s="621"/>
      <c r="DM8" s="621"/>
      <c r="DN8" s="621"/>
      <c r="DO8" s="621"/>
      <c r="DP8" s="622"/>
      <c r="DQ8" s="626">
        <v>6035509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16448</v>
      </c>
      <c r="S9" s="621"/>
      <c r="T9" s="621"/>
      <c r="U9" s="621"/>
      <c r="V9" s="621"/>
      <c r="W9" s="621"/>
      <c r="X9" s="621"/>
      <c r="Y9" s="622"/>
      <c r="Z9" s="673">
        <v>0</v>
      </c>
      <c r="AA9" s="673"/>
      <c r="AB9" s="673"/>
      <c r="AC9" s="673"/>
      <c r="AD9" s="674">
        <v>16448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2992346</v>
      </c>
      <c r="BH9" s="621"/>
      <c r="BI9" s="621"/>
      <c r="BJ9" s="621"/>
      <c r="BK9" s="621"/>
      <c r="BL9" s="621"/>
      <c r="BM9" s="621"/>
      <c r="BN9" s="622"/>
      <c r="BO9" s="673">
        <v>32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3051927</v>
      </c>
      <c r="CS9" s="621"/>
      <c r="CT9" s="621"/>
      <c r="CU9" s="621"/>
      <c r="CV9" s="621"/>
      <c r="CW9" s="621"/>
      <c r="CX9" s="621"/>
      <c r="CY9" s="622"/>
      <c r="CZ9" s="673">
        <v>9.4</v>
      </c>
      <c r="DA9" s="673"/>
      <c r="DB9" s="673"/>
      <c r="DC9" s="673"/>
      <c r="DD9" s="626">
        <v>420283</v>
      </c>
      <c r="DE9" s="621"/>
      <c r="DF9" s="621"/>
      <c r="DG9" s="621"/>
      <c r="DH9" s="621"/>
      <c r="DI9" s="621"/>
      <c r="DJ9" s="621"/>
      <c r="DK9" s="621"/>
      <c r="DL9" s="621"/>
      <c r="DM9" s="621"/>
      <c r="DN9" s="621"/>
      <c r="DO9" s="621"/>
      <c r="DP9" s="622"/>
      <c r="DQ9" s="626">
        <v>2471509</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1261489</v>
      </c>
      <c r="S10" s="621"/>
      <c r="T10" s="621"/>
      <c r="U10" s="621"/>
      <c r="V10" s="621"/>
      <c r="W10" s="621"/>
      <c r="X10" s="621"/>
      <c r="Y10" s="622"/>
      <c r="Z10" s="673">
        <v>3.8</v>
      </c>
      <c r="AA10" s="673"/>
      <c r="AB10" s="673"/>
      <c r="AC10" s="673"/>
      <c r="AD10" s="674">
        <v>1261489</v>
      </c>
      <c r="AE10" s="674"/>
      <c r="AF10" s="674"/>
      <c r="AG10" s="674"/>
      <c r="AH10" s="674"/>
      <c r="AI10" s="674"/>
      <c r="AJ10" s="674"/>
      <c r="AK10" s="674"/>
      <c r="AL10" s="643">
        <v>7.3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183483</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6187</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6143</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93541</v>
      </c>
      <c r="S11" s="621"/>
      <c r="T11" s="621"/>
      <c r="U11" s="621"/>
      <c r="V11" s="621"/>
      <c r="W11" s="621"/>
      <c r="X11" s="621"/>
      <c r="Y11" s="622"/>
      <c r="Z11" s="673">
        <v>0.3</v>
      </c>
      <c r="AA11" s="673"/>
      <c r="AB11" s="673"/>
      <c r="AC11" s="673"/>
      <c r="AD11" s="674">
        <v>93541</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512230</v>
      </c>
      <c r="BH11" s="621"/>
      <c r="BI11" s="621"/>
      <c r="BJ11" s="621"/>
      <c r="BK11" s="621"/>
      <c r="BL11" s="621"/>
      <c r="BM11" s="621"/>
      <c r="BN11" s="622"/>
      <c r="BO11" s="673">
        <v>5.5</v>
      </c>
      <c r="BP11" s="673"/>
      <c r="BQ11" s="673"/>
      <c r="BR11" s="673"/>
      <c r="BS11" s="626">
        <v>105355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500074</v>
      </c>
      <c r="CS11" s="621"/>
      <c r="CT11" s="621"/>
      <c r="CU11" s="621"/>
      <c r="CV11" s="621"/>
      <c r="CW11" s="621"/>
      <c r="CX11" s="621"/>
      <c r="CY11" s="622"/>
      <c r="CZ11" s="673">
        <v>1.5</v>
      </c>
      <c r="DA11" s="673"/>
      <c r="DB11" s="673"/>
      <c r="DC11" s="673"/>
      <c r="DD11" s="626">
        <v>122605</v>
      </c>
      <c r="DE11" s="621"/>
      <c r="DF11" s="621"/>
      <c r="DG11" s="621"/>
      <c r="DH11" s="621"/>
      <c r="DI11" s="621"/>
      <c r="DJ11" s="621"/>
      <c r="DK11" s="621"/>
      <c r="DL11" s="621"/>
      <c r="DM11" s="621"/>
      <c r="DN11" s="621"/>
      <c r="DO11" s="621"/>
      <c r="DP11" s="622"/>
      <c r="DQ11" s="626">
        <v>314650</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3994490</v>
      </c>
      <c r="BH12" s="621"/>
      <c r="BI12" s="621"/>
      <c r="BJ12" s="621"/>
      <c r="BK12" s="621"/>
      <c r="BL12" s="621"/>
      <c r="BM12" s="621"/>
      <c r="BN12" s="622"/>
      <c r="BO12" s="673">
        <v>42.8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1249205</v>
      </c>
      <c r="CS12" s="621"/>
      <c r="CT12" s="621"/>
      <c r="CU12" s="621"/>
      <c r="CV12" s="621"/>
      <c r="CW12" s="621"/>
      <c r="CX12" s="621"/>
      <c r="CY12" s="622"/>
      <c r="CZ12" s="673">
        <v>3.9</v>
      </c>
      <c r="DA12" s="673"/>
      <c r="DB12" s="673"/>
      <c r="DC12" s="673"/>
      <c r="DD12" s="626">
        <v>3323</v>
      </c>
      <c r="DE12" s="621"/>
      <c r="DF12" s="621"/>
      <c r="DG12" s="621"/>
      <c r="DH12" s="621"/>
      <c r="DI12" s="621"/>
      <c r="DJ12" s="621"/>
      <c r="DK12" s="621"/>
      <c r="DL12" s="621"/>
      <c r="DM12" s="621"/>
      <c r="DN12" s="621"/>
      <c r="DO12" s="621"/>
      <c r="DP12" s="622"/>
      <c r="DQ12" s="626">
        <v>651816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61187</v>
      </c>
      <c r="S13" s="621"/>
      <c r="T13" s="621"/>
      <c r="U13" s="621"/>
      <c r="V13" s="621"/>
      <c r="W13" s="621"/>
      <c r="X13" s="621"/>
      <c r="Y13" s="622"/>
      <c r="Z13" s="673">
        <v>0.2</v>
      </c>
      <c r="AA13" s="673"/>
      <c r="AB13" s="673"/>
      <c r="AC13" s="673"/>
      <c r="AD13" s="674">
        <v>61187</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3989803</v>
      </c>
      <c r="BH13" s="621"/>
      <c r="BI13" s="621"/>
      <c r="BJ13" s="621"/>
      <c r="BK13" s="621"/>
      <c r="BL13" s="621"/>
      <c r="BM13" s="621"/>
      <c r="BN13" s="622"/>
      <c r="BO13" s="673">
        <v>42.7</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2691267</v>
      </c>
      <c r="CS13" s="621"/>
      <c r="CT13" s="621"/>
      <c r="CU13" s="621"/>
      <c r="CV13" s="621"/>
      <c r="CW13" s="621"/>
      <c r="CX13" s="621"/>
      <c r="CY13" s="622"/>
      <c r="CZ13" s="673">
        <v>8.3000000000000007</v>
      </c>
      <c r="DA13" s="673"/>
      <c r="DB13" s="673"/>
      <c r="DC13" s="673"/>
      <c r="DD13" s="626">
        <v>1106259</v>
      </c>
      <c r="DE13" s="621"/>
      <c r="DF13" s="621"/>
      <c r="DG13" s="621"/>
      <c r="DH13" s="621"/>
      <c r="DI13" s="621"/>
      <c r="DJ13" s="621"/>
      <c r="DK13" s="621"/>
      <c r="DL13" s="621"/>
      <c r="DM13" s="621"/>
      <c r="DN13" s="621"/>
      <c r="DO13" s="621"/>
      <c r="DP13" s="622"/>
      <c r="DQ13" s="626">
        <v>1770182</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179276</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1599945</v>
      </c>
      <c r="CS14" s="621"/>
      <c r="CT14" s="621"/>
      <c r="CU14" s="621"/>
      <c r="CV14" s="621"/>
      <c r="CW14" s="621"/>
      <c r="CX14" s="621"/>
      <c r="CY14" s="622"/>
      <c r="CZ14" s="673">
        <v>4.9000000000000004</v>
      </c>
      <c r="DA14" s="673"/>
      <c r="DB14" s="673"/>
      <c r="DC14" s="673"/>
      <c r="DD14" s="626">
        <v>667802</v>
      </c>
      <c r="DE14" s="621"/>
      <c r="DF14" s="621"/>
      <c r="DG14" s="621"/>
      <c r="DH14" s="621"/>
      <c r="DI14" s="621"/>
      <c r="DJ14" s="621"/>
      <c r="DK14" s="621"/>
      <c r="DL14" s="621"/>
      <c r="DM14" s="621"/>
      <c r="DN14" s="621"/>
      <c r="DO14" s="621"/>
      <c r="DP14" s="622"/>
      <c r="DQ14" s="626">
        <v>919029</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26791</v>
      </c>
      <c r="S15" s="621"/>
      <c r="T15" s="621"/>
      <c r="U15" s="621"/>
      <c r="V15" s="621"/>
      <c r="W15" s="621"/>
      <c r="X15" s="621"/>
      <c r="Y15" s="622"/>
      <c r="Z15" s="673">
        <v>0.1</v>
      </c>
      <c r="AA15" s="673"/>
      <c r="AB15" s="673"/>
      <c r="AC15" s="673"/>
      <c r="AD15" s="674">
        <v>26791</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601384</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2276914</v>
      </c>
      <c r="CS15" s="621"/>
      <c r="CT15" s="621"/>
      <c r="CU15" s="621"/>
      <c r="CV15" s="621"/>
      <c r="CW15" s="621"/>
      <c r="CX15" s="621"/>
      <c r="CY15" s="622"/>
      <c r="CZ15" s="673">
        <v>7</v>
      </c>
      <c r="DA15" s="673"/>
      <c r="DB15" s="673"/>
      <c r="DC15" s="673"/>
      <c r="DD15" s="626">
        <v>456034</v>
      </c>
      <c r="DE15" s="621"/>
      <c r="DF15" s="621"/>
      <c r="DG15" s="621"/>
      <c r="DH15" s="621"/>
      <c r="DI15" s="621"/>
      <c r="DJ15" s="621"/>
      <c r="DK15" s="621"/>
      <c r="DL15" s="621"/>
      <c r="DM15" s="621"/>
      <c r="DN15" s="621"/>
      <c r="DO15" s="621"/>
      <c r="DP15" s="622"/>
      <c r="DQ15" s="626">
        <v>1859144</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7451221</v>
      </c>
      <c r="S16" s="621"/>
      <c r="T16" s="621"/>
      <c r="U16" s="621"/>
      <c r="V16" s="621"/>
      <c r="W16" s="621"/>
      <c r="X16" s="621"/>
      <c r="Y16" s="622"/>
      <c r="Z16" s="673">
        <v>22.5</v>
      </c>
      <c r="AA16" s="673"/>
      <c r="AB16" s="673"/>
      <c r="AC16" s="673"/>
      <c r="AD16" s="674">
        <v>6622830</v>
      </c>
      <c r="AE16" s="674"/>
      <c r="AF16" s="674"/>
      <c r="AG16" s="674"/>
      <c r="AH16" s="674"/>
      <c r="AI16" s="674"/>
      <c r="AJ16" s="674"/>
      <c r="AK16" s="674"/>
      <c r="AL16" s="643">
        <v>38.4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6622830</v>
      </c>
      <c r="S17" s="621"/>
      <c r="T17" s="621"/>
      <c r="U17" s="621"/>
      <c r="V17" s="621"/>
      <c r="W17" s="621"/>
      <c r="X17" s="621"/>
      <c r="Y17" s="622"/>
      <c r="Z17" s="673">
        <v>20</v>
      </c>
      <c r="AA17" s="673"/>
      <c r="AB17" s="673"/>
      <c r="AC17" s="673"/>
      <c r="AD17" s="674">
        <v>6622830</v>
      </c>
      <c r="AE17" s="674"/>
      <c r="AF17" s="674"/>
      <c r="AG17" s="674"/>
      <c r="AH17" s="674"/>
      <c r="AI17" s="674"/>
      <c r="AJ17" s="674"/>
      <c r="AK17" s="674"/>
      <c r="AL17" s="643">
        <v>38.4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3841499</v>
      </c>
      <c r="CS17" s="621"/>
      <c r="CT17" s="621"/>
      <c r="CU17" s="621"/>
      <c r="CV17" s="621"/>
      <c r="CW17" s="621"/>
      <c r="CX17" s="621"/>
      <c r="CY17" s="622"/>
      <c r="CZ17" s="673">
        <v>11.8</v>
      </c>
      <c r="DA17" s="673"/>
      <c r="DB17" s="673"/>
      <c r="DC17" s="673"/>
      <c r="DD17" s="626" t="s">
        <v>112</v>
      </c>
      <c r="DE17" s="621"/>
      <c r="DF17" s="621"/>
      <c r="DG17" s="621"/>
      <c r="DH17" s="621"/>
      <c r="DI17" s="621"/>
      <c r="DJ17" s="621"/>
      <c r="DK17" s="621"/>
      <c r="DL17" s="621"/>
      <c r="DM17" s="621"/>
      <c r="DN17" s="621"/>
      <c r="DO17" s="621"/>
      <c r="DP17" s="622"/>
      <c r="DQ17" s="626">
        <v>3502367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828391</v>
      </c>
      <c r="S18" s="621"/>
      <c r="T18" s="621"/>
      <c r="U18" s="621"/>
      <c r="V18" s="621"/>
      <c r="W18" s="621"/>
      <c r="X18" s="621"/>
      <c r="Y18" s="622"/>
      <c r="Z18" s="673">
        <v>2.5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753788</v>
      </c>
      <c r="BH19" s="621"/>
      <c r="BI19" s="621"/>
      <c r="BJ19" s="621"/>
      <c r="BK19" s="621"/>
      <c r="BL19" s="621"/>
      <c r="BM19" s="621"/>
      <c r="BN19" s="622"/>
      <c r="BO19" s="673">
        <v>8.1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18545846</v>
      </c>
      <c r="S20" s="621"/>
      <c r="T20" s="621"/>
      <c r="U20" s="621"/>
      <c r="V20" s="621"/>
      <c r="W20" s="621"/>
      <c r="X20" s="621"/>
      <c r="Y20" s="622"/>
      <c r="Z20" s="673">
        <v>56</v>
      </c>
      <c r="AA20" s="673"/>
      <c r="AB20" s="673"/>
      <c r="AC20" s="673"/>
      <c r="AD20" s="674">
        <v>17209910</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753788</v>
      </c>
      <c r="BH20" s="621"/>
      <c r="BI20" s="621"/>
      <c r="BJ20" s="621"/>
      <c r="BK20" s="621"/>
      <c r="BL20" s="621"/>
      <c r="BM20" s="621"/>
      <c r="BN20" s="622"/>
      <c r="BO20" s="673">
        <v>8.1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32430788</v>
      </c>
      <c r="CS20" s="621"/>
      <c r="CT20" s="621"/>
      <c r="CU20" s="621"/>
      <c r="CV20" s="621"/>
      <c r="CW20" s="621"/>
      <c r="CX20" s="621"/>
      <c r="CY20" s="622"/>
      <c r="CZ20" s="673">
        <v>100</v>
      </c>
      <c r="DA20" s="673"/>
      <c r="DB20" s="673"/>
      <c r="DC20" s="673"/>
      <c r="DD20" s="626">
        <v>4077431</v>
      </c>
      <c r="DE20" s="621"/>
      <c r="DF20" s="621"/>
      <c r="DG20" s="621"/>
      <c r="DH20" s="621"/>
      <c r="DI20" s="621"/>
      <c r="DJ20" s="621"/>
      <c r="DK20" s="621"/>
      <c r="DL20" s="621"/>
      <c r="DM20" s="621"/>
      <c r="DN20" s="621"/>
      <c r="DO20" s="621"/>
      <c r="DP20" s="622"/>
      <c r="DQ20" s="626">
        <v>21600322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8270</v>
      </c>
      <c r="S21" s="621"/>
      <c r="T21" s="621"/>
      <c r="U21" s="621"/>
      <c r="V21" s="621"/>
      <c r="W21" s="621"/>
      <c r="X21" s="621"/>
      <c r="Y21" s="622"/>
      <c r="Z21" s="673">
        <v>0</v>
      </c>
      <c r="AA21" s="673"/>
      <c r="AB21" s="673"/>
      <c r="AC21" s="673"/>
      <c r="AD21" s="674">
        <v>8270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246243</v>
      </c>
      <c r="BH21" s="621"/>
      <c r="BI21" s="621"/>
      <c r="BJ21" s="621"/>
      <c r="BK21" s="621"/>
      <c r="BL21" s="621"/>
      <c r="BM21" s="621"/>
      <c r="BN21" s="622"/>
      <c r="BO21" s="673">
        <v>2.6</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215342</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231708</v>
      </c>
      <c r="S23" s="621"/>
      <c r="T23" s="621"/>
      <c r="U23" s="621"/>
      <c r="V23" s="621"/>
      <c r="W23" s="621"/>
      <c r="X23" s="621"/>
      <c r="Y23" s="622"/>
      <c r="Z23" s="673">
        <v>0.7</v>
      </c>
      <c r="AA23" s="673"/>
      <c r="AB23" s="673"/>
      <c r="AC23" s="673"/>
      <c r="AD23" s="674">
        <v>30798</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507545</v>
      </c>
      <c r="BH23" s="621"/>
      <c r="BI23" s="621"/>
      <c r="BJ23" s="621"/>
      <c r="BK23" s="621"/>
      <c r="BL23" s="621"/>
      <c r="BM23" s="621"/>
      <c r="BN23" s="622"/>
      <c r="BO23" s="673">
        <v>5.4</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258445</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15658768</v>
      </c>
      <c r="CS24" s="671"/>
      <c r="CT24" s="671"/>
      <c r="CU24" s="671"/>
      <c r="CV24" s="671"/>
      <c r="CW24" s="671"/>
      <c r="CX24" s="671"/>
      <c r="CY24" s="718"/>
      <c r="CZ24" s="722">
        <v>48.3</v>
      </c>
      <c r="DA24" s="723"/>
      <c r="DB24" s="723"/>
      <c r="DC24" s="724"/>
      <c r="DD24" s="717">
        <v>10262850</v>
      </c>
      <c r="DE24" s="671"/>
      <c r="DF24" s="671"/>
      <c r="DG24" s="671"/>
      <c r="DH24" s="671"/>
      <c r="DI24" s="671"/>
      <c r="DJ24" s="671"/>
      <c r="DK24" s="718"/>
      <c r="DL24" s="717">
        <v>10086468</v>
      </c>
      <c r="DM24" s="671"/>
      <c r="DN24" s="671"/>
      <c r="DO24" s="671"/>
      <c r="DP24" s="671"/>
      <c r="DQ24" s="671"/>
      <c r="DR24" s="671"/>
      <c r="DS24" s="671"/>
      <c r="DT24" s="671"/>
      <c r="DU24" s="671"/>
      <c r="DV24" s="718"/>
      <c r="DW24" s="719">
        <v>55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5194066</v>
      </c>
      <c r="S25" s="621"/>
      <c r="T25" s="621"/>
      <c r="U25" s="621"/>
      <c r="V25" s="621"/>
      <c r="W25" s="621"/>
      <c r="X25" s="621"/>
      <c r="Y25" s="622"/>
      <c r="Z25" s="673">
        <v>15.7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4506045</v>
      </c>
      <c r="CS25" s="639"/>
      <c r="CT25" s="639"/>
      <c r="CU25" s="639"/>
      <c r="CV25" s="639"/>
      <c r="CW25" s="639"/>
      <c r="CX25" s="639"/>
      <c r="CY25" s="640"/>
      <c r="CZ25" s="623">
        <v>13.9</v>
      </c>
      <c r="DA25" s="641"/>
      <c r="DB25" s="641"/>
      <c r="DC25" s="642"/>
      <c r="DD25" s="626">
        <v>4301520</v>
      </c>
      <c r="DE25" s="639"/>
      <c r="DF25" s="639"/>
      <c r="DG25" s="639"/>
      <c r="DH25" s="639"/>
      <c r="DI25" s="639"/>
      <c r="DJ25" s="639"/>
      <c r="DK25" s="640"/>
      <c r="DL25" s="626">
        <v>4288206</v>
      </c>
      <c r="DM25" s="639"/>
      <c r="DN25" s="639"/>
      <c r="DO25" s="639"/>
      <c r="DP25" s="639"/>
      <c r="DQ25" s="639"/>
      <c r="DR25" s="639"/>
      <c r="DS25" s="639"/>
      <c r="DT25" s="639"/>
      <c r="DU25" s="639"/>
      <c r="DV25" s="640"/>
      <c r="DW25" s="643">
        <v>23.4</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3185270</v>
      </c>
      <c r="CS26" s="621"/>
      <c r="CT26" s="621"/>
      <c r="CU26" s="621"/>
      <c r="CV26" s="621"/>
      <c r="CW26" s="621"/>
      <c r="CX26" s="621"/>
      <c r="CY26" s="622"/>
      <c r="CZ26" s="623">
        <v>9.8000000000000007</v>
      </c>
      <c r="DA26" s="641"/>
      <c r="DB26" s="641"/>
      <c r="DC26" s="642"/>
      <c r="DD26" s="626">
        <v>3010404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2150665</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9341678</v>
      </c>
      <c r="BH27" s="621"/>
      <c r="BI27" s="621"/>
      <c r="BJ27" s="621"/>
      <c r="BK27" s="621"/>
      <c r="BL27" s="621"/>
      <c r="BM27" s="621"/>
      <c r="BN27" s="622"/>
      <c r="BO27" s="673">
        <v>100</v>
      </c>
      <c r="BP27" s="673"/>
      <c r="BQ27" s="673"/>
      <c r="BR27" s="673"/>
      <c r="BS27" s="626">
        <v>105355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7311224</v>
      </c>
      <c r="CS27" s="639"/>
      <c r="CT27" s="639"/>
      <c r="CU27" s="639"/>
      <c r="CV27" s="639"/>
      <c r="CW27" s="639"/>
      <c r="CX27" s="639"/>
      <c r="CY27" s="640"/>
      <c r="CZ27" s="623">
        <v>22.5</v>
      </c>
      <c r="DA27" s="641"/>
      <c r="DB27" s="641"/>
      <c r="DC27" s="642"/>
      <c r="DD27" s="626">
        <v>2458963</v>
      </c>
      <c r="DE27" s="639"/>
      <c r="DF27" s="639"/>
      <c r="DG27" s="639"/>
      <c r="DH27" s="639"/>
      <c r="DI27" s="639"/>
      <c r="DJ27" s="639"/>
      <c r="DK27" s="640"/>
      <c r="DL27" s="626">
        <v>2316557</v>
      </c>
      <c r="DM27" s="639"/>
      <c r="DN27" s="639"/>
      <c r="DO27" s="639"/>
      <c r="DP27" s="639"/>
      <c r="DQ27" s="639"/>
      <c r="DR27" s="639"/>
      <c r="DS27" s="639"/>
      <c r="DT27" s="639"/>
      <c r="DU27" s="639"/>
      <c r="DV27" s="640"/>
      <c r="DW27" s="643">
        <v>12.6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65816</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3841499</v>
      </c>
      <c r="CS28" s="621"/>
      <c r="CT28" s="621"/>
      <c r="CU28" s="621"/>
      <c r="CV28" s="621"/>
      <c r="CW28" s="621"/>
      <c r="CX28" s="621"/>
      <c r="CY28" s="622"/>
      <c r="CZ28" s="623">
        <v>11.8</v>
      </c>
      <c r="DA28" s="641"/>
      <c r="DB28" s="641"/>
      <c r="DC28" s="642"/>
      <c r="DD28" s="626">
        <v>3502367</v>
      </c>
      <c r="DE28" s="621"/>
      <c r="DF28" s="621"/>
      <c r="DG28" s="621"/>
      <c r="DH28" s="621"/>
      <c r="DI28" s="621"/>
      <c r="DJ28" s="621"/>
      <c r="DK28" s="622"/>
      <c r="DL28" s="626">
        <v>3481705</v>
      </c>
      <c r="DM28" s="621"/>
      <c r="DN28" s="621"/>
      <c r="DO28" s="621"/>
      <c r="DP28" s="621"/>
      <c r="DQ28" s="621"/>
      <c r="DR28" s="621"/>
      <c r="DS28" s="621"/>
      <c r="DT28" s="621"/>
      <c r="DU28" s="621"/>
      <c r="DV28" s="622"/>
      <c r="DW28" s="643">
        <v>19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178474</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3841499</v>
      </c>
      <c r="CS29" s="639"/>
      <c r="CT29" s="639"/>
      <c r="CU29" s="639"/>
      <c r="CV29" s="639"/>
      <c r="CW29" s="639"/>
      <c r="CX29" s="639"/>
      <c r="CY29" s="640"/>
      <c r="CZ29" s="623">
        <v>11.8</v>
      </c>
      <c r="DA29" s="641"/>
      <c r="DB29" s="641"/>
      <c r="DC29" s="642"/>
      <c r="DD29" s="626">
        <v>3502367</v>
      </c>
      <c r="DE29" s="639"/>
      <c r="DF29" s="639"/>
      <c r="DG29" s="639"/>
      <c r="DH29" s="639"/>
      <c r="DI29" s="639"/>
      <c r="DJ29" s="639"/>
      <c r="DK29" s="640"/>
      <c r="DL29" s="626">
        <v>3481705</v>
      </c>
      <c r="DM29" s="639"/>
      <c r="DN29" s="639"/>
      <c r="DO29" s="639"/>
      <c r="DP29" s="639"/>
      <c r="DQ29" s="639"/>
      <c r="DR29" s="639"/>
      <c r="DS29" s="639"/>
      <c r="DT29" s="639"/>
      <c r="DU29" s="639"/>
      <c r="DV29" s="640"/>
      <c r="DW29" s="643">
        <v>19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1607436</v>
      </c>
      <c r="S30" s="621"/>
      <c r="T30" s="621"/>
      <c r="U30" s="621"/>
      <c r="V30" s="621"/>
      <c r="W30" s="621"/>
      <c r="X30" s="621"/>
      <c r="Y30" s="622"/>
      <c r="Z30" s="673">
        <v>4.9000000000000004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v>
      </c>
      <c r="BH30" s="687"/>
      <c r="BI30" s="687"/>
      <c r="BJ30" s="687"/>
      <c r="BK30" s="687"/>
      <c r="BL30" s="687"/>
      <c r="BM30" s="688">
        <v>76.599999999999994</v>
      </c>
      <c r="BN30" s="687"/>
      <c r="BO30" s="687"/>
      <c r="BP30" s="687"/>
      <c r="BQ30" s="689"/>
      <c r="BR30" s="686">
        <v>96.6</v>
      </c>
      <c r="BS30" s="687"/>
      <c r="BT30" s="687"/>
      <c r="BU30" s="687"/>
      <c r="BV30" s="687"/>
      <c r="BW30" s="687"/>
      <c r="BX30" s="688">
        <v>75.599999999999994</v>
      </c>
      <c r="BY30" s="687"/>
      <c r="BZ30" s="687"/>
      <c r="CA30" s="687"/>
      <c r="CB30" s="689"/>
      <c r="CD30" s="692"/>
      <c r="CE30" s="693"/>
      <c r="CF30" s="657" t="s">
        <v>292</v>
      </c>
      <c r="CG30" s="654"/>
      <c r="CH30" s="654"/>
      <c r="CI30" s="654"/>
      <c r="CJ30" s="654"/>
      <c r="CK30" s="654"/>
      <c r="CL30" s="654"/>
      <c r="CM30" s="654"/>
      <c r="CN30" s="654"/>
      <c r="CO30" s="654"/>
      <c r="CP30" s="654"/>
      <c r="CQ30" s="655"/>
      <c r="CR30" s="620">
        <v>3487226</v>
      </c>
      <c r="CS30" s="621"/>
      <c r="CT30" s="621"/>
      <c r="CU30" s="621"/>
      <c r="CV30" s="621"/>
      <c r="CW30" s="621"/>
      <c r="CX30" s="621"/>
      <c r="CY30" s="622"/>
      <c r="CZ30" s="623">
        <v>10.8</v>
      </c>
      <c r="DA30" s="641"/>
      <c r="DB30" s="641"/>
      <c r="DC30" s="642"/>
      <c r="DD30" s="626">
        <v>3160812</v>
      </c>
      <c r="DE30" s="621"/>
      <c r="DF30" s="621"/>
      <c r="DG30" s="621"/>
      <c r="DH30" s="621"/>
      <c r="DI30" s="621"/>
      <c r="DJ30" s="621"/>
      <c r="DK30" s="622"/>
      <c r="DL30" s="626">
        <v>3140412</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458788</v>
      </c>
      <c r="S31" s="621"/>
      <c r="T31" s="621"/>
      <c r="U31" s="621"/>
      <c r="V31" s="621"/>
      <c r="W31" s="621"/>
      <c r="X31" s="621"/>
      <c r="Y31" s="622"/>
      <c r="Z31" s="673">
        <v>1.4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98.3</v>
      </c>
      <c r="BH31" s="639"/>
      <c r="BI31" s="639"/>
      <c r="BJ31" s="639"/>
      <c r="BK31" s="639"/>
      <c r="BL31" s="639"/>
      <c r="BM31" s="675">
        <v>89.1</v>
      </c>
      <c r="BN31" s="685"/>
      <c r="BO31" s="685"/>
      <c r="BP31" s="685"/>
      <c r="BQ31" s="649"/>
      <c r="BR31" s="684">
        <v>98</v>
      </c>
      <c r="BS31" s="639"/>
      <c r="BT31" s="639"/>
      <c r="BU31" s="639"/>
      <c r="BV31" s="639"/>
      <c r="BW31" s="639"/>
      <c r="BX31" s="675">
        <v>88.1</v>
      </c>
      <c r="BY31" s="685"/>
      <c r="BZ31" s="685"/>
      <c r="CA31" s="685"/>
      <c r="CB31" s="649"/>
      <c r="CD31" s="692"/>
      <c r="CE31" s="693"/>
      <c r="CF31" s="657" t="s">
        <v>296</v>
      </c>
      <c r="CG31" s="654"/>
      <c r="CH31" s="654"/>
      <c r="CI31" s="654"/>
      <c r="CJ31" s="654"/>
      <c r="CK31" s="654"/>
      <c r="CL31" s="654"/>
      <c r="CM31" s="654"/>
      <c r="CN31" s="654"/>
      <c r="CO31" s="654"/>
      <c r="CP31" s="654"/>
      <c r="CQ31" s="655"/>
      <c r="CR31" s="620">
        <v>354273</v>
      </c>
      <c r="CS31" s="639"/>
      <c r="CT31" s="639"/>
      <c r="CU31" s="639"/>
      <c r="CV31" s="639"/>
      <c r="CW31" s="639"/>
      <c r="CX31" s="639"/>
      <c r="CY31" s="640"/>
      <c r="CZ31" s="623">
        <v>1.1000000000000001</v>
      </c>
      <c r="DA31" s="641"/>
      <c r="DB31" s="641"/>
      <c r="DC31" s="642"/>
      <c r="DD31" s="626">
        <v>341555</v>
      </c>
      <c r="DE31" s="639"/>
      <c r="DF31" s="639"/>
      <c r="DG31" s="639"/>
      <c r="DH31" s="639"/>
      <c r="DI31" s="639"/>
      <c r="DJ31" s="639"/>
      <c r="DK31" s="640"/>
      <c r="DL31" s="626">
        <v>341293</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700434</v>
      </c>
      <c r="S32" s="621"/>
      <c r="T32" s="621"/>
      <c r="U32" s="621"/>
      <c r="V32" s="621"/>
      <c r="W32" s="621"/>
      <c r="X32" s="621"/>
      <c r="Y32" s="622"/>
      <c r="Z32" s="673">
        <v>2.1</v>
      </c>
      <c r="AA32" s="673"/>
      <c r="AB32" s="673"/>
      <c r="AC32" s="673"/>
      <c r="AD32" s="674">
        <v>849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95.5</v>
      </c>
      <c r="BH32" s="605"/>
      <c r="BI32" s="605"/>
      <c r="BJ32" s="605"/>
      <c r="BK32" s="605"/>
      <c r="BL32" s="605"/>
      <c r="BM32" s="668">
        <v>66.3</v>
      </c>
      <c r="BN32" s="605"/>
      <c r="BO32" s="605"/>
      <c r="BP32" s="605"/>
      <c r="BQ32" s="662"/>
      <c r="BR32" s="683">
        <v>94.9</v>
      </c>
      <c r="BS32" s="605"/>
      <c r="BT32" s="605"/>
      <c r="BU32" s="605"/>
      <c r="BV32" s="605"/>
      <c r="BW32" s="605"/>
      <c r="BX32" s="668">
        <v>65</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3523700</v>
      </c>
      <c r="S33" s="621"/>
      <c r="T33" s="621"/>
      <c r="U33" s="621"/>
      <c r="V33" s="621"/>
      <c r="W33" s="621"/>
      <c r="X33" s="621"/>
      <c r="Y33" s="622"/>
      <c r="Z33" s="673">
        <v>10.6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12694589</v>
      </c>
      <c r="CS33" s="639"/>
      <c r="CT33" s="639"/>
      <c r="CU33" s="639"/>
      <c r="CV33" s="639"/>
      <c r="CW33" s="639"/>
      <c r="CX33" s="639"/>
      <c r="CY33" s="640"/>
      <c r="CZ33" s="623">
        <v>39.1</v>
      </c>
      <c r="DA33" s="641"/>
      <c r="DB33" s="641"/>
      <c r="DC33" s="642"/>
      <c r="DD33" s="626">
        <v>10537282</v>
      </c>
      <c r="DE33" s="639"/>
      <c r="DF33" s="639"/>
      <c r="DG33" s="639"/>
      <c r="DH33" s="639"/>
      <c r="DI33" s="639"/>
      <c r="DJ33" s="639"/>
      <c r="DK33" s="640"/>
      <c r="DL33" s="626">
        <v>6566647</v>
      </c>
      <c r="DM33" s="639"/>
      <c r="DN33" s="639"/>
      <c r="DO33" s="639"/>
      <c r="DP33" s="639"/>
      <c r="DQ33" s="639"/>
      <c r="DR33" s="639"/>
      <c r="DS33" s="639"/>
      <c r="DT33" s="639"/>
      <c r="DU33" s="639"/>
      <c r="DV33" s="640"/>
      <c r="DW33" s="643">
        <v>35.799999999999997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4324911</v>
      </c>
      <c r="CS34" s="621"/>
      <c r="CT34" s="621"/>
      <c r="CU34" s="621"/>
      <c r="CV34" s="621"/>
      <c r="CW34" s="621"/>
      <c r="CX34" s="621"/>
      <c r="CY34" s="622"/>
      <c r="CZ34" s="623">
        <v>13.3</v>
      </c>
      <c r="DA34" s="641"/>
      <c r="DB34" s="641"/>
      <c r="DC34" s="642"/>
      <c r="DD34" s="626">
        <v>3630313</v>
      </c>
      <c r="DE34" s="621"/>
      <c r="DF34" s="621"/>
      <c r="DG34" s="621"/>
      <c r="DH34" s="621"/>
      <c r="DI34" s="621"/>
      <c r="DJ34" s="621"/>
      <c r="DK34" s="622"/>
      <c r="DL34" s="626">
        <v>2438652</v>
      </c>
      <c r="DM34" s="621"/>
      <c r="DN34" s="621"/>
      <c r="DO34" s="621"/>
      <c r="DP34" s="621"/>
      <c r="DQ34" s="621"/>
      <c r="DR34" s="621"/>
      <c r="DS34" s="621"/>
      <c r="DT34" s="621"/>
      <c r="DU34" s="621"/>
      <c r="DV34" s="622"/>
      <c r="DW34" s="643">
        <v>13.3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1104000</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4639272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330016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350842</v>
      </c>
      <c r="CS35" s="639"/>
      <c r="CT35" s="639"/>
      <c r="CU35" s="639"/>
      <c r="CV35" s="639"/>
      <c r="CW35" s="639"/>
      <c r="CX35" s="639"/>
      <c r="CY35" s="640"/>
      <c r="CZ35" s="623">
        <v>1.1000000000000001</v>
      </c>
      <c r="DA35" s="641"/>
      <c r="DB35" s="641"/>
      <c r="DC35" s="642"/>
      <c r="DD35" s="626">
        <v>294810</v>
      </c>
      <c r="DE35" s="639"/>
      <c r="DF35" s="639"/>
      <c r="DG35" s="639"/>
      <c r="DH35" s="639"/>
      <c r="DI35" s="639"/>
      <c r="DJ35" s="639"/>
      <c r="DK35" s="640"/>
      <c r="DL35" s="626">
        <v>290534</v>
      </c>
      <c r="DM35" s="639"/>
      <c r="DN35" s="639"/>
      <c r="DO35" s="639"/>
      <c r="DP35" s="639"/>
      <c r="DQ35" s="639"/>
      <c r="DR35" s="639"/>
      <c r="DS35" s="639"/>
      <c r="DT35" s="639"/>
      <c r="DU35" s="639"/>
      <c r="DV35" s="640"/>
      <c r="DW35" s="643">
        <v>1.6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33138990</v>
      </c>
      <c r="S36" s="661"/>
      <c r="T36" s="661"/>
      <c r="U36" s="661"/>
      <c r="V36" s="661"/>
      <c r="W36" s="661"/>
      <c r="X36" s="661"/>
      <c r="Y36" s="664"/>
      <c r="Z36" s="665">
        <v>100</v>
      </c>
      <c r="AA36" s="665"/>
      <c r="AB36" s="665"/>
      <c r="AC36" s="665"/>
      <c r="AD36" s="666">
        <v>17249827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913466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174082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1978035</v>
      </c>
      <c r="CS36" s="621"/>
      <c r="CT36" s="621"/>
      <c r="CU36" s="621"/>
      <c r="CV36" s="621"/>
      <c r="CW36" s="621"/>
      <c r="CX36" s="621"/>
      <c r="CY36" s="622"/>
      <c r="CZ36" s="623">
        <v>6.1</v>
      </c>
      <c r="DA36" s="641"/>
      <c r="DB36" s="641"/>
      <c r="DC36" s="642"/>
      <c r="DD36" s="626">
        <v>1659025</v>
      </c>
      <c r="DE36" s="621"/>
      <c r="DF36" s="621"/>
      <c r="DG36" s="621"/>
      <c r="DH36" s="621"/>
      <c r="DI36" s="621"/>
      <c r="DJ36" s="621"/>
      <c r="DK36" s="622"/>
      <c r="DL36" s="626">
        <v>1014630</v>
      </c>
      <c r="DM36" s="621"/>
      <c r="DN36" s="621"/>
      <c r="DO36" s="621"/>
      <c r="DP36" s="621"/>
      <c r="DQ36" s="621"/>
      <c r="DR36" s="621"/>
      <c r="DS36" s="621"/>
      <c r="DT36" s="621"/>
      <c r="DU36" s="621"/>
      <c r="DV36" s="622"/>
      <c r="DW36" s="643">
        <v>5.5</v>
      </c>
      <c r="DX36" s="644"/>
      <c r="DY36" s="644"/>
      <c r="DZ36" s="644"/>
      <c r="EA36" s="644"/>
      <c r="EB36" s="644"/>
      <c r="EC36" s="645"/>
    </row>
    <row r="37" spans="2:133" ht="11.25" customHeight="1">
      <c r="AQ37" s="646" t="s">
        <v>314</v>
      </c>
      <c r="AR37" s="647"/>
      <c r="AS37" s="647"/>
      <c r="AT37" s="647"/>
      <c r="AU37" s="647"/>
      <c r="AV37" s="647"/>
      <c r="AW37" s="647"/>
      <c r="AX37" s="647"/>
      <c r="AY37" s="648"/>
      <c r="AZ37" s="620">
        <v>912230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10285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119325</v>
      </c>
      <c r="CS37" s="639"/>
      <c r="CT37" s="639"/>
      <c r="CU37" s="639"/>
      <c r="CV37" s="639"/>
      <c r="CW37" s="639"/>
      <c r="CX37" s="639"/>
      <c r="CY37" s="640"/>
      <c r="CZ37" s="623">
        <v>0.4</v>
      </c>
      <c r="DA37" s="641"/>
      <c r="DB37" s="641"/>
      <c r="DC37" s="642"/>
      <c r="DD37" s="626">
        <v>119325</v>
      </c>
      <c r="DE37" s="639"/>
      <c r="DF37" s="639"/>
      <c r="DG37" s="639"/>
      <c r="DH37" s="639"/>
      <c r="DI37" s="639"/>
      <c r="DJ37" s="639"/>
      <c r="DK37" s="640"/>
      <c r="DL37" s="626">
        <v>105128</v>
      </c>
      <c r="DM37" s="639"/>
      <c r="DN37" s="639"/>
      <c r="DO37" s="639"/>
      <c r="DP37" s="639"/>
      <c r="DQ37" s="639"/>
      <c r="DR37" s="639"/>
      <c r="DS37" s="639"/>
      <c r="DT37" s="639"/>
      <c r="DU37" s="639"/>
      <c r="DV37" s="640"/>
      <c r="DW37" s="643">
        <v>0.6</v>
      </c>
      <c r="DX37" s="644"/>
      <c r="DY37" s="644"/>
      <c r="DZ37" s="644"/>
      <c r="EA37" s="644"/>
      <c r="EB37" s="644"/>
      <c r="EC37" s="645"/>
    </row>
    <row r="38" spans="2:133" ht="11.25" customHeight="1">
      <c r="AQ38" s="646" t="s">
        <v>317</v>
      </c>
      <c r="AR38" s="647"/>
      <c r="AS38" s="647"/>
      <c r="AT38" s="647"/>
      <c r="AU38" s="647"/>
      <c r="AV38" s="647"/>
      <c r="AW38" s="647"/>
      <c r="AX38" s="647"/>
      <c r="AY38" s="648"/>
      <c r="AZ38" s="620">
        <v>45473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16195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3681569</v>
      </c>
      <c r="CS38" s="621"/>
      <c r="CT38" s="621"/>
      <c r="CU38" s="621"/>
      <c r="CV38" s="621"/>
      <c r="CW38" s="621"/>
      <c r="CX38" s="621"/>
      <c r="CY38" s="622"/>
      <c r="CZ38" s="623">
        <v>11.4</v>
      </c>
      <c r="DA38" s="641"/>
      <c r="DB38" s="641"/>
      <c r="DC38" s="642"/>
      <c r="DD38" s="626">
        <v>3127280</v>
      </c>
      <c r="DE38" s="621"/>
      <c r="DF38" s="621"/>
      <c r="DG38" s="621"/>
      <c r="DH38" s="621"/>
      <c r="DI38" s="621"/>
      <c r="DJ38" s="621"/>
      <c r="DK38" s="622"/>
      <c r="DL38" s="626">
        <v>2822831</v>
      </c>
      <c r="DM38" s="621"/>
      <c r="DN38" s="621"/>
      <c r="DO38" s="621"/>
      <c r="DP38" s="621"/>
      <c r="DQ38" s="621"/>
      <c r="DR38" s="621"/>
      <c r="DS38" s="621"/>
      <c r="DT38" s="621"/>
      <c r="DU38" s="621"/>
      <c r="DV38" s="622"/>
      <c r="DW38" s="643">
        <v>15.4</v>
      </c>
      <c r="DX38" s="644"/>
      <c r="DY38" s="644"/>
      <c r="DZ38" s="644"/>
      <c r="EA38" s="644"/>
      <c r="EB38" s="644"/>
      <c r="EC38" s="645"/>
    </row>
    <row r="39" spans="2:133" ht="11.25" customHeight="1">
      <c r="AQ39" s="646" t="s">
        <v>320</v>
      </c>
      <c r="AR39" s="647"/>
      <c r="AS39" s="647"/>
      <c r="AT39" s="647"/>
      <c r="AU39" s="647"/>
      <c r="AV39" s="647"/>
      <c r="AW39" s="647"/>
      <c r="AX39" s="647"/>
      <c r="AY39" s="648"/>
      <c r="AZ39" s="620">
        <v>18307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1587811</v>
      </c>
      <c r="CS39" s="639"/>
      <c r="CT39" s="639"/>
      <c r="CU39" s="639"/>
      <c r="CV39" s="639"/>
      <c r="CW39" s="639"/>
      <c r="CX39" s="639"/>
      <c r="CY39" s="640"/>
      <c r="CZ39" s="623">
        <v>4.9000000000000004</v>
      </c>
      <c r="DA39" s="641"/>
      <c r="DB39" s="641"/>
      <c r="DC39" s="642"/>
      <c r="DD39" s="626">
        <v>1545000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679122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771421</v>
      </c>
      <c r="CS40" s="621"/>
      <c r="CT40" s="621"/>
      <c r="CU40" s="621"/>
      <c r="CV40" s="621"/>
      <c r="CW40" s="621"/>
      <c r="CX40" s="621"/>
      <c r="CY40" s="622"/>
      <c r="CZ40" s="623">
        <v>2.4</v>
      </c>
      <c r="DA40" s="641"/>
      <c r="DB40" s="641"/>
      <c r="DC40" s="642"/>
      <c r="DD40" s="626">
        <v>280854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2070674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4077431</v>
      </c>
      <c r="CS42" s="621"/>
      <c r="CT42" s="621"/>
      <c r="CU42" s="621"/>
      <c r="CV42" s="621"/>
      <c r="CW42" s="621"/>
      <c r="CX42" s="621"/>
      <c r="CY42" s="622"/>
      <c r="CZ42" s="623">
        <v>12.6</v>
      </c>
      <c r="DA42" s="624"/>
      <c r="DB42" s="624"/>
      <c r="DC42" s="625"/>
      <c r="DD42" s="626">
        <v>800190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36227</v>
      </c>
      <c r="CS43" s="639"/>
      <c r="CT43" s="639"/>
      <c r="CU43" s="639"/>
      <c r="CV43" s="639"/>
      <c r="CW43" s="639"/>
      <c r="CX43" s="639"/>
      <c r="CY43" s="640"/>
      <c r="CZ43" s="623">
        <v>0.1</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4077431</v>
      </c>
      <c r="CS44" s="621"/>
      <c r="CT44" s="621"/>
      <c r="CU44" s="621"/>
      <c r="CV44" s="621"/>
      <c r="CW44" s="621"/>
      <c r="CX44" s="621"/>
      <c r="CY44" s="622"/>
      <c r="CZ44" s="623">
        <v>12.6</v>
      </c>
      <c r="DA44" s="624"/>
      <c r="DB44" s="624"/>
      <c r="DC44" s="625"/>
      <c r="DD44" s="626">
        <v>800190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1949182</v>
      </c>
      <c r="CS45" s="639"/>
      <c r="CT45" s="639"/>
      <c r="CU45" s="639"/>
      <c r="CV45" s="639"/>
      <c r="CW45" s="639"/>
      <c r="CX45" s="639"/>
      <c r="CY45" s="640"/>
      <c r="CZ45" s="623">
        <v>6</v>
      </c>
      <c r="DA45" s="641"/>
      <c r="DB45" s="641"/>
      <c r="DC45" s="642"/>
      <c r="DD45" s="626">
        <v>84446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2026789</v>
      </c>
      <c r="CS46" s="621"/>
      <c r="CT46" s="621"/>
      <c r="CU46" s="621"/>
      <c r="CV46" s="621"/>
      <c r="CW46" s="621"/>
      <c r="CX46" s="621"/>
      <c r="CY46" s="622"/>
      <c r="CZ46" s="623">
        <v>6.2</v>
      </c>
      <c r="DA46" s="624"/>
      <c r="DB46" s="624"/>
      <c r="DC46" s="625"/>
      <c r="DD46" s="626">
        <v>704807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32430788</v>
      </c>
      <c r="CS49" s="605"/>
      <c r="CT49" s="605"/>
      <c r="CU49" s="605"/>
      <c r="CV49" s="605"/>
      <c r="CW49" s="605"/>
      <c r="CX49" s="605"/>
      <c r="CY49" s="606"/>
      <c r="CZ49" s="607">
        <v>100</v>
      </c>
      <c r="DA49" s="608"/>
      <c r="DB49" s="608"/>
      <c r="DC49" s="609"/>
      <c r="DD49" s="610">
        <v>21600322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49" orientation="portrait"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33847</v>
      </c>
      <c r="R7" s="1134"/>
      <c r="S7" s="1134"/>
      <c r="T7" s="1134"/>
      <c r="U7" s="1134"/>
      <c r="V7" s="1134">
        <v>33139</v>
      </c>
      <c r="W7" s="1134"/>
      <c r="X7" s="1134"/>
      <c r="Y7" s="1134"/>
      <c r="Z7" s="1134"/>
      <c r="AA7" s="1134">
        <v>708</v>
      </c>
      <c r="AB7" s="1134"/>
      <c r="AC7" s="1134"/>
      <c r="AD7" s="1134"/>
      <c r="AE7" s="1135"/>
      <c r="AF7" s="1136">
        <v>677</v>
      </c>
      <c r="AG7" s="1137"/>
      <c r="AH7" s="1137"/>
      <c r="AI7" s="1137"/>
      <c r="AJ7" s="1138"/>
      <c r="AK7" s="1120">
        <v>1607</v>
      </c>
      <c r="AL7" s="1121"/>
      <c r="AM7" s="1121"/>
      <c r="AN7" s="1121"/>
      <c r="AO7" s="1121"/>
      <c r="AP7" s="1121">
        <v>36819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548</v>
      </c>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29</v>
      </c>
      <c r="CN7" s="1118"/>
      <c r="CO7" s="1118"/>
      <c r="CP7" s="1118"/>
      <c r="CQ7" s="1119"/>
      <c r="CR7" s="1117">
        <v>5</v>
      </c>
      <c r="CS7" s="1118"/>
      <c r="CT7" s="1118"/>
      <c r="CU7" s="1118"/>
      <c r="CV7" s="1119"/>
      <c r="CW7" s="1117" t="s">
        <v>479</v>
      </c>
      <c r="CX7" s="1118"/>
      <c r="CY7" s="1118"/>
      <c r="CZ7" s="1118"/>
      <c r="DA7" s="1119"/>
      <c r="DB7" s="1117" t="s">
        <v>479</v>
      </c>
      <c r="DC7" s="1118"/>
      <c r="DD7" s="1118"/>
      <c r="DE7" s="1118"/>
      <c r="DF7" s="1119"/>
      <c r="DG7" s="1117">
        <v>490</v>
      </c>
      <c r="DH7" s="1118"/>
      <c r="DI7" s="1118"/>
      <c r="DJ7" s="1118"/>
      <c r="DK7" s="1119"/>
      <c r="DL7" s="1117" t="s">
        <v>479</v>
      </c>
      <c r="DM7" s="1118"/>
      <c r="DN7" s="1118"/>
      <c r="DO7" s="1118"/>
      <c r="DP7" s="1119"/>
      <c r="DQ7" s="1117" t="s">
        <v>479</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10</v>
      </c>
      <c r="CI8" s="1019"/>
      <c r="CJ8" s="1019"/>
      <c r="CK8" s="1019"/>
      <c r="CL8" s="1020"/>
      <c r="CM8" s="1018">
        <v>124</v>
      </c>
      <c r="CN8" s="1019"/>
      <c r="CO8" s="1019"/>
      <c r="CP8" s="1019"/>
      <c r="CQ8" s="1020"/>
      <c r="CR8" s="1018">
        <v>50</v>
      </c>
      <c r="CS8" s="1019"/>
      <c r="CT8" s="1019"/>
      <c r="CU8" s="1019"/>
      <c r="CV8" s="1020"/>
      <c r="CW8" s="1018" t="s">
        <v>479</v>
      </c>
      <c r="CX8" s="1019"/>
      <c r="CY8" s="1019"/>
      <c r="CZ8" s="1019"/>
      <c r="DA8" s="1020"/>
      <c r="DB8" s="1018" t="s">
        <v>479</v>
      </c>
      <c r="DC8" s="1019"/>
      <c r="DD8" s="1019"/>
      <c r="DE8" s="1019"/>
      <c r="DF8" s="1020"/>
      <c r="DG8" s="1018" t="s">
        <v>479</v>
      </c>
      <c r="DH8" s="1019"/>
      <c r="DI8" s="1019"/>
      <c r="DJ8" s="1019"/>
      <c r="DK8" s="1020"/>
      <c r="DL8" s="1018" t="s">
        <v>479</v>
      </c>
      <c r="DM8" s="1019"/>
      <c r="DN8" s="1019"/>
      <c r="DO8" s="1019"/>
      <c r="DP8" s="1020"/>
      <c r="DQ8" s="1018" t="s">
        <v>479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33847</v>
      </c>
      <c r="R23" s="1098"/>
      <c r="S23" s="1098"/>
      <c r="T23" s="1098"/>
      <c r="U23" s="1098"/>
      <c r="V23" s="1098">
        <v>33139</v>
      </c>
      <c r="W23" s="1098"/>
      <c r="X23" s="1098"/>
      <c r="Y23" s="1098"/>
      <c r="Z23" s="1098"/>
      <c r="AA23" s="1098">
        <v>708</v>
      </c>
      <c r="AB23" s="1098"/>
      <c r="AC23" s="1098"/>
      <c r="AD23" s="1098"/>
      <c r="AE23" s="1099"/>
      <c r="AF23" s="1100">
        <v>677</v>
      </c>
      <c r="AG23" s="1098"/>
      <c r="AH23" s="1098"/>
      <c r="AI23" s="1098"/>
      <c r="AJ23" s="1101"/>
      <c r="AK23" s="1102"/>
      <c r="AL23" s="1103"/>
      <c r="AM23" s="1103"/>
      <c r="AN23" s="1103"/>
      <c r="AO23" s="1103"/>
      <c r="AP23" s="1098">
        <v>36819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9745</v>
      </c>
      <c r="R28" s="1083"/>
      <c r="S28" s="1083"/>
      <c r="T28" s="1083"/>
      <c r="U28" s="1083"/>
      <c r="V28" s="1083">
        <v>9415</v>
      </c>
      <c r="W28" s="1083"/>
      <c r="X28" s="1083"/>
      <c r="Y28" s="1083"/>
      <c r="Z28" s="1083"/>
      <c r="AA28" s="1083">
        <v>330</v>
      </c>
      <c r="AB28" s="1083"/>
      <c r="AC28" s="1083"/>
      <c r="AD28" s="1083"/>
      <c r="AE28" s="1084"/>
      <c r="AF28" s="1085">
        <v>330</v>
      </c>
      <c r="AG28" s="1083"/>
      <c r="AH28" s="1083"/>
      <c r="AI28" s="1083"/>
      <c r="AJ28" s="1086"/>
      <c r="AK28" s="1087">
        <v>679</v>
      </c>
      <c r="AL28" s="1075"/>
      <c r="AM28" s="1075"/>
      <c r="AN28" s="1075"/>
      <c r="AO28" s="1075"/>
      <c r="AP28" s="1075" t="s">
        <v>536</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852</v>
      </c>
      <c r="R29" s="1073"/>
      <c r="S29" s="1073"/>
      <c r="T29" s="1073"/>
      <c r="U29" s="1073"/>
      <c r="V29" s="1073">
        <v>848</v>
      </c>
      <c r="W29" s="1073"/>
      <c r="X29" s="1073"/>
      <c r="Y29" s="1073"/>
      <c r="Z29" s="1073"/>
      <c r="AA29" s="1073">
        <v>4</v>
      </c>
      <c r="AB29" s="1073"/>
      <c r="AC29" s="1073"/>
      <c r="AD29" s="1073"/>
      <c r="AE29" s="1074"/>
      <c r="AF29" s="1048">
        <v>4</v>
      </c>
      <c r="AG29" s="1049"/>
      <c r="AH29" s="1049"/>
      <c r="AI29" s="1049"/>
      <c r="AJ29" s="1050"/>
      <c r="AK29" s="1009">
        <v>250</v>
      </c>
      <c r="AL29" s="1000"/>
      <c r="AM29" s="1000"/>
      <c r="AN29" s="1000"/>
      <c r="AO29" s="1000"/>
      <c r="AP29" s="1000" t="s">
        <v>479</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7060</v>
      </c>
      <c r="R30" s="1073"/>
      <c r="S30" s="1073"/>
      <c r="T30" s="1073"/>
      <c r="U30" s="1073"/>
      <c r="V30" s="1073">
        <v>6978</v>
      </c>
      <c r="W30" s="1073"/>
      <c r="X30" s="1073"/>
      <c r="Y30" s="1073"/>
      <c r="Z30" s="1073"/>
      <c r="AA30" s="1073">
        <v>81</v>
      </c>
      <c r="AB30" s="1073"/>
      <c r="AC30" s="1073"/>
      <c r="AD30" s="1073"/>
      <c r="AE30" s="1074"/>
      <c r="AF30" s="1048">
        <v>81</v>
      </c>
      <c r="AG30" s="1049"/>
      <c r="AH30" s="1049"/>
      <c r="AI30" s="1049"/>
      <c r="AJ30" s="1050"/>
      <c r="AK30" s="1009">
        <v>964</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6688</v>
      </c>
      <c r="R31" s="1073"/>
      <c r="S31" s="1073"/>
      <c r="T31" s="1073"/>
      <c r="U31" s="1073"/>
      <c r="V31" s="1073">
        <v>7112</v>
      </c>
      <c r="W31" s="1073"/>
      <c r="X31" s="1073"/>
      <c r="Y31" s="1073"/>
      <c r="Z31" s="1073"/>
      <c r="AA31" s="1073">
        <v>-424</v>
      </c>
      <c r="AB31" s="1073"/>
      <c r="AC31" s="1073"/>
      <c r="AD31" s="1073"/>
      <c r="AE31" s="1074"/>
      <c r="AF31" s="1048">
        <v>1296</v>
      </c>
      <c r="AG31" s="1049"/>
      <c r="AH31" s="1049"/>
      <c r="AI31" s="1049"/>
      <c r="AJ31" s="1050"/>
      <c r="AK31" s="1009">
        <v>923</v>
      </c>
      <c r="AL31" s="1000"/>
      <c r="AM31" s="1000"/>
      <c r="AN31" s="1000"/>
      <c r="AO31" s="1000"/>
      <c r="AP31" s="1000">
        <v>9772</v>
      </c>
      <c r="AQ31" s="1000"/>
      <c r="AR31" s="1000"/>
      <c r="AS31" s="1000"/>
      <c r="AT31" s="1000"/>
      <c r="AU31" s="1000">
        <v>6274</v>
      </c>
      <c r="AV31" s="1000"/>
      <c r="AW31" s="1000"/>
      <c r="AX31" s="1000"/>
      <c r="AY31" s="1000"/>
      <c r="AZ31" s="1071" t="s">
        <v>479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2346</v>
      </c>
      <c r="R32" s="1073"/>
      <c r="S32" s="1073"/>
      <c r="T32" s="1073"/>
      <c r="U32" s="1073"/>
      <c r="V32" s="1073">
        <v>2393</v>
      </c>
      <c r="W32" s="1073"/>
      <c r="X32" s="1073"/>
      <c r="Y32" s="1073"/>
      <c r="Z32" s="1073"/>
      <c r="AA32" s="1073">
        <v>-46</v>
      </c>
      <c r="AB32" s="1073"/>
      <c r="AC32" s="1073"/>
      <c r="AD32" s="1073"/>
      <c r="AE32" s="1074"/>
      <c r="AF32" s="1048">
        <v>1694</v>
      </c>
      <c r="AG32" s="1049"/>
      <c r="AH32" s="1049"/>
      <c r="AI32" s="1049"/>
      <c r="AJ32" s="1050"/>
      <c r="AK32" s="1009">
        <v>78</v>
      </c>
      <c r="AL32" s="1000"/>
      <c r="AM32" s="1000"/>
      <c r="AN32" s="1000"/>
      <c r="AO32" s="1000"/>
      <c r="AP32" s="1000">
        <v>14020</v>
      </c>
      <c r="AQ32" s="1000"/>
      <c r="AR32" s="1000"/>
      <c r="AS32" s="1000"/>
      <c r="AT32" s="1000"/>
      <c r="AU32" s="1000">
        <v>617</v>
      </c>
      <c r="AV32" s="1000"/>
      <c r="AW32" s="1000"/>
      <c r="AX32" s="1000"/>
      <c r="AY32" s="1000"/>
      <c r="AZ32" s="1071" t="s">
        <v>479</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2592</v>
      </c>
      <c r="R33" s="1073"/>
      <c r="S33" s="1073"/>
      <c r="T33" s="1073"/>
      <c r="U33" s="1073"/>
      <c r="V33" s="1073">
        <v>2592</v>
      </c>
      <c r="W33" s="1073"/>
      <c r="X33" s="1073"/>
      <c r="Y33" s="1073"/>
      <c r="Z33" s="1073"/>
      <c r="AA33" s="1073">
        <v>0</v>
      </c>
      <c r="AB33" s="1073"/>
      <c r="AC33" s="1073"/>
      <c r="AD33" s="1073"/>
      <c r="AE33" s="1074"/>
      <c r="AF33" s="1048" t="s">
        <v>479</v>
      </c>
      <c r="AG33" s="1049"/>
      <c r="AH33" s="1049"/>
      <c r="AI33" s="1049"/>
      <c r="AJ33" s="1050"/>
      <c r="AK33" s="1009">
        <v>877</v>
      </c>
      <c r="AL33" s="1000"/>
      <c r="AM33" s="1000"/>
      <c r="AN33" s="1000"/>
      <c r="AO33" s="1000"/>
      <c r="AP33" s="1000">
        <v>17605</v>
      </c>
      <c r="AQ33" s="1000"/>
      <c r="AR33" s="1000"/>
      <c r="AS33" s="1000"/>
      <c r="AT33" s="1000"/>
      <c r="AU33" s="1000">
        <v>14665</v>
      </c>
      <c r="AV33" s="1000"/>
      <c r="AW33" s="1000"/>
      <c r="AX33" s="1000"/>
      <c r="AY33" s="1000"/>
      <c r="AZ33" s="1071" t="s">
        <v>479</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21</v>
      </c>
      <c r="R34" s="1073"/>
      <c r="S34" s="1073"/>
      <c r="T34" s="1073"/>
      <c r="U34" s="1073"/>
      <c r="V34" s="1073">
        <v>21</v>
      </c>
      <c r="W34" s="1073"/>
      <c r="X34" s="1073"/>
      <c r="Y34" s="1073"/>
      <c r="Z34" s="1073"/>
      <c r="AA34" s="1073" t="s">
        <v>479</v>
      </c>
      <c r="AB34" s="1073"/>
      <c r="AC34" s="1073"/>
      <c r="AD34" s="1073"/>
      <c r="AE34" s="1074"/>
      <c r="AF34" s="1048" t="s">
        <v>479</v>
      </c>
      <c r="AG34" s="1049"/>
      <c r="AH34" s="1049"/>
      <c r="AI34" s="1049"/>
      <c r="AJ34" s="1050"/>
      <c r="AK34" s="1009">
        <v>18</v>
      </c>
      <c r="AL34" s="1000"/>
      <c r="AM34" s="1000"/>
      <c r="AN34" s="1000"/>
      <c r="AO34" s="1000"/>
      <c r="AP34" s="1000">
        <v>73</v>
      </c>
      <c r="AQ34" s="1000"/>
      <c r="AR34" s="1000"/>
      <c r="AS34" s="1000"/>
      <c r="AT34" s="1000"/>
      <c r="AU34" s="1000">
        <v>28</v>
      </c>
      <c r="AV34" s="1000"/>
      <c r="AW34" s="1000"/>
      <c r="AX34" s="1000"/>
      <c r="AY34" s="1000"/>
      <c r="AZ34" s="1071" t="s">
        <v>479</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3404</v>
      </c>
      <c r="AG63" s="988"/>
      <c r="AH63" s="988"/>
      <c r="AI63" s="988"/>
      <c r="AJ63" s="1059"/>
      <c r="AK63" s="1060"/>
      <c r="AL63" s="992"/>
      <c r="AM63" s="992"/>
      <c r="AN63" s="992"/>
      <c r="AO63" s="992"/>
      <c r="AP63" s="988">
        <v>41470</v>
      </c>
      <c r="AQ63" s="988"/>
      <c r="AR63" s="988"/>
      <c r="AS63" s="988"/>
      <c r="AT63" s="988"/>
      <c r="AU63" s="988">
        <v>21584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41</v>
      </c>
      <c r="R68" s="1011"/>
      <c r="S68" s="1011"/>
      <c r="T68" s="1011"/>
      <c r="U68" s="1011"/>
      <c r="V68" s="1011">
        <v>41</v>
      </c>
      <c r="W68" s="1011"/>
      <c r="X68" s="1011"/>
      <c r="Y68" s="1011"/>
      <c r="Z68" s="1011"/>
      <c r="AA68" s="1011" t="s">
        <v>479</v>
      </c>
      <c r="AB68" s="1011"/>
      <c r="AC68" s="1011"/>
      <c r="AD68" s="1011"/>
      <c r="AE68" s="1011"/>
      <c r="AF68" s="1011" t="s">
        <v>479</v>
      </c>
      <c r="AG68" s="1011"/>
      <c r="AH68" s="1011"/>
      <c r="AI68" s="1011"/>
      <c r="AJ68" s="1011"/>
      <c r="AK68" s="1011">
        <v>20</v>
      </c>
      <c r="AL68" s="1011"/>
      <c r="AM68" s="1011"/>
      <c r="AN68" s="1011"/>
      <c r="AO68" s="1011"/>
      <c r="AP68" s="1011" t="s">
        <v>479</v>
      </c>
      <c r="AQ68" s="1011"/>
      <c r="AR68" s="1011"/>
      <c r="AS68" s="1011"/>
      <c r="AT68" s="1011"/>
      <c r="AU68" s="1011" t="s">
        <v>479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92</v>
      </c>
      <c r="R69" s="1000"/>
      <c r="S69" s="1000"/>
      <c r="T69" s="1000"/>
      <c r="U69" s="1000"/>
      <c r="V69" s="1000">
        <v>92</v>
      </c>
      <c r="W69" s="1000"/>
      <c r="X69" s="1000"/>
      <c r="Y69" s="1000"/>
      <c r="Z69" s="1000"/>
      <c r="AA69" s="1000" t="s">
        <v>479</v>
      </c>
      <c r="AB69" s="1000"/>
      <c r="AC69" s="1000"/>
      <c r="AD69" s="1000"/>
      <c r="AE69" s="1000"/>
      <c r="AF69" s="1000" t="s">
        <v>479</v>
      </c>
      <c r="AG69" s="1000"/>
      <c r="AH69" s="1000"/>
      <c r="AI69" s="1000"/>
      <c r="AJ69" s="1000"/>
      <c r="AK69" s="1000" t="s">
        <v>479</v>
      </c>
      <c r="AL69" s="1000"/>
      <c r="AM69" s="1000"/>
      <c r="AN69" s="1000"/>
      <c r="AO69" s="1000"/>
      <c r="AP69" s="1000">
        <v>27</v>
      </c>
      <c r="AQ69" s="1000"/>
      <c r="AR69" s="1000"/>
      <c r="AS69" s="1000"/>
      <c r="AT69" s="1000"/>
      <c r="AU69" s="1000">
        <v>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96</v>
      </c>
      <c r="R70" s="1000"/>
      <c r="S70" s="1000"/>
      <c r="T70" s="1000"/>
      <c r="U70" s="1000"/>
      <c r="V70" s="1000">
        <v>96</v>
      </c>
      <c r="W70" s="1000"/>
      <c r="X70" s="1000"/>
      <c r="Y70" s="1000"/>
      <c r="Z70" s="1000"/>
      <c r="AA70" s="1000" t="s">
        <v>479</v>
      </c>
      <c r="AB70" s="1000"/>
      <c r="AC70" s="1000"/>
      <c r="AD70" s="1000"/>
      <c r="AE70" s="1000"/>
      <c r="AF70" s="1000" t="s">
        <v>479</v>
      </c>
      <c r="AG70" s="1000"/>
      <c r="AH70" s="1000"/>
      <c r="AI70" s="1000"/>
      <c r="AJ70" s="1000"/>
      <c r="AK70" s="1000" t="s">
        <v>479</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160</v>
      </c>
      <c r="R71" s="1000"/>
      <c r="S71" s="1000"/>
      <c r="T71" s="1000"/>
      <c r="U71" s="1000"/>
      <c r="V71" s="1000">
        <v>159</v>
      </c>
      <c r="W71" s="1000"/>
      <c r="X71" s="1000"/>
      <c r="Y71" s="1000"/>
      <c r="Z71" s="1000"/>
      <c r="AA71" s="1000">
        <v>0</v>
      </c>
      <c r="AB71" s="1000"/>
      <c r="AC71" s="1000"/>
      <c r="AD71" s="1000"/>
      <c r="AE71" s="1000"/>
      <c r="AF71" s="1000">
        <v>0</v>
      </c>
      <c r="AG71" s="1000"/>
      <c r="AH71" s="1000"/>
      <c r="AI71" s="1000"/>
      <c r="AJ71" s="1000"/>
      <c r="AK71" s="1000" t="s">
        <v>479</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224</v>
      </c>
      <c r="R72" s="1000"/>
      <c r="S72" s="1000"/>
      <c r="T72" s="1000"/>
      <c r="U72" s="1000"/>
      <c r="V72" s="1000">
        <v>224</v>
      </c>
      <c r="W72" s="1000"/>
      <c r="X72" s="1000"/>
      <c r="Y72" s="1000"/>
      <c r="Z72" s="1000"/>
      <c r="AA72" s="1000" t="s">
        <v>479</v>
      </c>
      <c r="AB72" s="1000"/>
      <c r="AC72" s="1000"/>
      <c r="AD72" s="1000"/>
      <c r="AE72" s="1000"/>
      <c r="AF72" s="1000" t="s">
        <v>479</v>
      </c>
      <c r="AG72" s="1000"/>
      <c r="AH72" s="1000"/>
      <c r="AI72" s="1000"/>
      <c r="AJ72" s="1000"/>
      <c r="AK72" s="1000" t="s">
        <v>479</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185</v>
      </c>
      <c r="R73" s="1000"/>
      <c r="S73" s="1000"/>
      <c r="T73" s="1000"/>
      <c r="U73" s="1000"/>
      <c r="V73" s="1000">
        <v>181</v>
      </c>
      <c r="W73" s="1000"/>
      <c r="X73" s="1000"/>
      <c r="Y73" s="1000"/>
      <c r="Z73" s="1000"/>
      <c r="AA73" s="1000">
        <v>3</v>
      </c>
      <c r="AB73" s="1000"/>
      <c r="AC73" s="1000"/>
      <c r="AD73" s="1000"/>
      <c r="AE73" s="1000"/>
      <c r="AF73" s="1000">
        <v>3</v>
      </c>
      <c r="AG73" s="1000"/>
      <c r="AH73" s="1000"/>
      <c r="AI73" s="1000"/>
      <c r="AJ73" s="1000"/>
      <c r="AK73" s="1000" t="s">
        <v>479</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543</v>
      </c>
      <c r="C74" s="1004"/>
      <c r="D74" s="1004"/>
      <c r="E74" s="1004"/>
      <c r="F74" s="1004"/>
      <c r="G74" s="1004"/>
      <c r="H74" s="1004"/>
      <c r="I74" s="1004"/>
      <c r="J74" s="1004"/>
      <c r="K74" s="1004"/>
      <c r="L74" s="1004"/>
      <c r="M74" s="1004"/>
      <c r="N74" s="1004"/>
      <c r="O74" s="1004"/>
      <c r="P74" s="1005"/>
      <c r="Q74" s="1006">
        <v>7</v>
      </c>
      <c r="R74" s="1000"/>
      <c r="S74" s="1000"/>
      <c r="T74" s="1000"/>
      <c r="U74" s="1000"/>
      <c r="V74" s="1000">
        <v>2</v>
      </c>
      <c r="W74" s="1000"/>
      <c r="X74" s="1000"/>
      <c r="Y74" s="1000"/>
      <c r="Z74" s="1000"/>
      <c r="AA74" s="1000">
        <v>5</v>
      </c>
      <c r="AB74" s="1000"/>
      <c r="AC74" s="1000"/>
      <c r="AD74" s="1000"/>
      <c r="AE74" s="1000"/>
      <c r="AF74" s="1000">
        <v>5</v>
      </c>
      <c r="AG74" s="1000"/>
      <c r="AH74" s="1000"/>
      <c r="AI74" s="1000"/>
      <c r="AJ74" s="1000"/>
      <c r="AK74" s="1000" t="s">
        <v>479</v>
      </c>
      <c r="AL74" s="1000"/>
      <c r="AM74" s="1000"/>
      <c r="AN74" s="1000"/>
      <c r="AO74" s="1000"/>
      <c r="AP74" s="1000" t="s">
        <v>479</v>
      </c>
      <c r="AQ74" s="1000"/>
      <c r="AR74" s="1000"/>
      <c r="AS74" s="1000"/>
      <c r="AT74" s="1000"/>
      <c r="AU74" s="1000" t="s">
        <v>479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544</v>
      </c>
      <c r="C75" s="1004"/>
      <c r="D75" s="1004"/>
      <c r="E75" s="1004"/>
      <c r="F75" s="1004"/>
      <c r="G75" s="1004"/>
      <c r="H75" s="1004"/>
      <c r="I75" s="1004"/>
      <c r="J75" s="1004"/>
      <c r="K75" s="1004"/>
      <c r="L75" s="1004"/>
      <c r="M75" s="1004"/>
      <c r="N75" s="1004"/>
      <c r="O75" s="1004"/>
      <c r="P75" s="1005"/>
      <c r="Q75" s="1007">
        <v>452</v>
      </c>
      <c r="R75" s="1008"/>
      <c r="S75" s="1008"/>
      <c r="T75" s="1008"/>
      <c r="U75" s="1009"/>
      <c r="V75" s="1010">
        <v>448</v>
      </c>
      <c r="W75" s="1008"/>
      <c r="X75" s="1008"/>
      <c r="Y75" s="1008"/>
      <c r="Z75" s="1009"/>
      <c r="AA75" s="1010">
        <v>4</v>
      </c>
      <c r="AB75" s="1008"/>
      <c r="AC75" s="1008"/>
      <c r="AD75" s="1008"/>
      <c r="AE75" s="1009"/>
      <c r="AF75" s="1010">
        <v>4</v>
      </c>
      <c r="AG75" s="1008"/>
      <c r="AH75" s="1008"/>
      <c r="AI75" s="1008"/>
      <c r="AJ75" s="1009"/>
      <c r="AK75" s="1010" t="s">
        <v>479</v>
      </c>
      <c r="AL75" s="1008"/>
      <c r="AM75" s="1008"/>
      <c r="AN75" s="1008"/>
      <c r="AO75" s="1009"/>
      <c r="AP75" s="1010" t="s">
        <v>479</v>
      </c>
      <c r="AQ75" s="1008"/>
      <c r="AR75" s="1008"/>
      <c r="AS75" s="1008"/>
      <c r="AT75" s="1009"/>
      <c r="AU75" s="1010"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545</v>
      </c>
      <c r="C76" s="1004"/>
      <c r="D76" s="1004"/>
      <c r="E76" s="1004"/>
      <c r="F76" s="1004"/>
      <c r="G76" s="1004"/>
      <c r="H76" s="1004"/>
      <c r="I76" s="1004"/>
      <c r="J76" s="1004"/>
      <c r="K76" s="1004"/>
      <c r="L76" s="1004"/>
      <c r="M76" s="1004"/>
      <c r="N76" s="1004"/>
      <c r="O76" s="1004"/>
      <c r="P76" s="1005"/>
      <c r="Q76" s="1007">
        <v>150502</v>
      </c>
      <c r="R76" s="1008"/>
      <c r="S76" s="1008"/>
      <c r="T76" s="1008"/>
      <c r="U76" s="1009"/>
      <c r="V76" s="1010">
        <v>147713</v>
      </c>
      <c r="W76" s="1008"/>
      <c r="X76" s="1008"/>
      <c r="Y76" s="1008"/>
      <c r="Z76" s="1009"/>
      <c r="AA76" s="1010">
        <v>2789</v>
      </c>
      <c r="AB76" s="1008"/>
      <c r="AC76" s="1008"/>
      <c r="AD76" s="1008"/>
      <c r="AE76" s="1009"/>
      <c r="AF76" s="1010">
        <v>2789</v>
      </c>
      <c r="AG76" s="1008"/>
      <c r="AH76" s="1008"/>
      <c r="AI76" s="1008"/>
      <c r="AJ76" s="1009"/>
      <c r="AK76" s="1010">
        <v>286</v>
      </c>
      <c r="AL76" s="1008"/>
      <c r="AM76" s="1008"/>
      <c r="AN76" s="1008"/>
      <c r="AO76" s="1009"/>
      <c r="AP76" s="1010" t="s">
        <v>479</v>
      </c>
      <c r="AQ76" s="1008"/>
      <c r="AR76" s="1008"/>
      <c r="AS76" s="1008"/>
      <c r="AT76" s="1009"/>
      <c r="AU76" s="1010"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2801</v>
      </c>
      <c r="AG88" s="988"/>
      <c r="AH88" s="988"/>
      <c r="AI88" s="988"/>
      <c r="AJ88" s="988"/>
      <c r="AK88" s="992"/>
      <c r="AL88" s="992"/>
      <c r="AM88" s="992"/>
      <c r="AN88" s="992"/>
      <c r="AO88" s="992"/>
      <c r="AP88" s="988">
        <v>27</v>
      </c>
      <c r="AQ88" s="988"/>
      <c r="AR88" s="988"/>
      <c r="AS88" s="988"/>
      <c r="AT88" s="988"/>
      <c r="AU88" s="988">
        <v>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55</v>
      </c>
      <c r="CS102" s="980"/>
      <c r="CT102" s="980"/>
      <c r="CU102" s="980"/>
      <c r="CV102" s="981"/>
      <c r="CW102" s="979" t="s">
        <v>479</v>
      </c>
      <c r="CX102" s="980"/>
      <c r="CY102" s="980"/>
      <c r="CZ102" s="980"/>
      <c r="DA102" s="981"/>
      <c r="DB102" s="979" t="s">
        <v>479</v>
      </c>
      <c r="DC102" s="980"/>
      <c r="DD102" s="980"/>
      <c r="DE102" s="980"/>
      <c r="DF102" s="981"/>
      <c r="DG102" s="979">
        <v>490</v>
      </c>
      <c r="DH102" s="980"/>
      <c r="DI102" s="980"/>
      <c r="DJ102" s="980"/>
      <c r="DK102" s="981"/>
      <c r="DL102" s="979" t="s">
        <v>479</v>
      </c>
      <c r="DM102" s="980"/>
      <c r="DN102" s="980"/>
      <c r="DO102" s="980"/>
      <c r="DP102" s="981"/>
      <c r="DQ102" s="979" t="s">
        <v>479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3827926</v>
      </c>
      <c r="AB110" s="916"/>
      <c r="AC110" s="916"/>
      <c r="AD110" s="916"/>
      <c r="AE110" s="917"/>
      <c r="AF110" s="918">
        <v>3638047</v>
      </c>
      <c r="AG110" s="916"/>
      <c r="AH110" s="916"/>
      <c r="AI110" s="916"/>
      <c r="AJ110" s="917"/>
      <c r="AK110" s="918">
        <v>3821099</v>
      </c>
      <c r="AL110" s="916"/>
      <c r="AM110" s="916"/>
      <c r="AN110" s="916"/>
      <c r="AO110" s="917"/>
      <c r="AP110" s="919">
        <v>25.5</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37505811</v>
      </c>
      <c r="BR110" s="863"/>
      <c r="BS110" s="863"/>
      <c r="BT110" s="863"/>
      <c r="BU110" s="863"/>
      <c r="BV110" s="863">
        <v>36782483</v>
      </c>
      <c r="BW110" s="863"/>
      <c r="BX110" s="863"/>
      <c r="BY110" s="863"/>
      <c r="BZ110" s="863"/>
      <c r="CA110" s="863">
        <v>36818957</v>
      </c>
      <c r="CB110" s="863"/>
      <c r="CC110" s="863"/>
      <c r="CD110" s="863"/>
      <c r="CE110" s="863"/>
      <c r="CF110" s="887">
        <v>245.6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135435</v>
      </c>
      <c r="BR111" s="835"/>
      <c r="BS111" s="835"/>
      <c r="BT111" s="835"/>
      <c r="BU111" s="835"/>
      <c r="BV111" s="835">
        <v>161772</v>
      </c>
      <c r="BW111" s="835"/>
      <c r="BX111" s="835"/>
      <c r="BY111" s="835"/>
      <c r="BZ111" s="835"/>
      <c r="CA111" s="835">
        <v>154868</v>
      </c>
      <c r="CB111" s="835"/>
      <c r="CC111" s="835"/>
      <c r="CD111" s="835"/>
      <c r="CE111" s="835"/>
      <c r="CF111" s="896">
        <v>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18532136</v>
      </c>
      <c r="BR112" s="835"/>
      <c r="BS112" s="835"/>
      <c r="BT112" s="835"/>
      <c r="BU112" s="835"/>
      <c r="BV112" s="835">
        <v>22231785</v>
      </c>
      <c r="BW112" s="835"/>
      <c r="BX112" s="835"/>
      <c r="BY112" s="835"/>
      <c r="BZ112" s="835"/>
      <c r="CA112" s="835">
        <v>21583489</v>
      </c>
      <c r="CB112" s="835"/>
      <c r="CC112" s="835"/>
      <c r="CD112" s="835"/>
      <c r="CE112" s="835"/>
      <c r="CF112" s="896">
        <v>144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1229048</v>
      </c>
      <c r="AB113" s="944"/>
      <c r="AC113" s="944"/>
      <c r="AD113" s="944"/>
      <c r="AE113" s="945"/>
      <c r="AF113" s="946">
        <v>1211853</v>
      </c>
      <c r="AG113" s="944"/>
      <c r="AH113" s="944"/>
      <c r="AI113" s="944"/>
      <c r="AJ113" s="945"/>
      <c r="AK113" s="946">
        <v>1237882</v>
      </c>
      <c r="AL113" s="944"/>
      <c r="AM113" s="944"/>
      <c r="AN113" s="944"/>
      <c r="AO113" s="945"/>
      <c r="AP113" s="947">
        <v>8.3000000000000007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2773</v>
      </c>
      <c r="BR113" s="835"/>
      <c r="BS113" s="835"/>
      <c r="BT113" s="835"/>
      <c r="BU113" s="835"/>
      <c r="BV113" s="835">
        <v>2040</v>
      </c>
      <c r="BW113" s="835"/>
      <c r="BX113" s="835"/>
      <c r="BY113" s="835"/>
      <c r="BZ113" s="835"/>
      <c r="CA113" s="835">
        <v>1379</v>
      </c>
      <c r="CB113" s="835"/>
      <c r="CC113" s="835"/>
      <c r="CD113" s="835"/>
      <c r="CE113" s="835"/>
      <c r="CF113" s="896">
        <v>0</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506</v>
      </c>
      <c r="AB114" s="798"/>
      <c r="AC114" s="798"/>
      <c r="AD114" s="798"/>
      <c r="AE114" s="799"/>
      <c r="AF114" s="800">
        <v>305</v>
      </c>
      <c r="AG114" s="798"/>
      <c r="AH114" s="798"/>
      <c r="AI114" s="798"/>
      <c r="AJ114" s="799"/>
      <c r="AK114" s="800">
        <v>345</v>
      </c>
      <c r="AL114" s="798"/>
      <c r="AM114" s="798"/>
      <c r="AN114" s="798"/>
      <c r="AO114" s="799"/>
      <c r="AP114" s="845">
        <v>0</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4365108</v>
      </c>
      <c r="BR114" s="835"/>
      <c r="BS114" s="835"/>
      <c r="BT114" s="835"/>
      <c r="BU114" s="835"/>
      <c r="BV114" s="835">
        <v>4161257</v>
      </c>
      <c r="BW114" s="835"/>
      <c r="BX114" s="835"/>
      <c r="BY114" s="835"/>
      <c r="BZ114" s="835"/>
      <c r="CA114" s="835">
        <v>4094957</v>
      </c>
      <c r="CB114" s="835"/>
      <c r="CC114" s="835"/>
      <c r="CD114" s="835"/>
      <c r="CE114" s="835"/>
      <c r="CF114" s="896">
        <v>27.3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40591</v>
      </c>
      <c r="AB115" s="944"/>
      <c r="AC115" s="944"/>
      <c r="AD115" s="944"/>
      <c r="AE115" s="945"/>
      <c r="AF115" s="946">
        <v>30728</v>
      </c>
      <c r="AG115" s="944"/>
      <c r="AH115" s="944"/>
      <c r="AI115" s="944"/>
      <c r="AJ115" s="945"/>
      <c r="AK115" s="946">
        <v>26242</v>
      </c>
      <c r="AL115" s="944"/>
      <c r="AM115" s="944"/>
      <c r="AN115" s="944"/>
      <c r="AO115" s="945"/>
      <c r="AP115" s="947">
        <v>0.2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9893</v>
      </c>
      <c r="DH115" s="798"/>
      <c r="DI115" s="798"/>
      <c r="DJ115" s="798"/>
      <c r="DK115" s="799"/>
      <c r="DL115" s="800">
        <v>9893</v>
      </c>
      <c r="DM115" s="798"/>
      <c r="DN115" s="798"/>
      <c r="DO115" s="798"/>
      <c r="DP115" s="799"/>
      <c r="DQ115" s="800">
        <v>11492</v>
      </c>
      <c r="DR115" s="798"/>
      <c r="DS115" s="798"/>
      <c r="DT115" s="798"/>
      <c r="DU115" s="799"/>
      <c r="DV115" s="845">
        <v>0.1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125542</v>
      </c>
      <c r="DH116" s="798"/>
      <c r="DI116" s="798"/>
      <c r="DJ116" s="798"/>
      <c r="DK116" s="799"/>
      <c r="DL116" s="800">
        <v>151879</v>
      </c>
      <c r="DM116" s="798"/>
      <c r="DN116" s="798"/>
      <c r="DO116" s="798"/>
      <c r="DP116" s="799"/>
      <c r="DQ116" s="800">
        <v>143376</v>
      </c>
      <c r="DR116" s="798"/>
      <c r="DS116" s="798"/>
      <c r="DT116" s="798"/>
      <c r="DU116" s="799"/>
      <c r="DV116" s="845">
        <v>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5098071</v>
      </c>
      <c r="AB117" s="930"/>
      <c r="AC117" s="930"/>
      <c r="AD117" s="930"/>
      <c r="AE117" s="931"/>
      <c r="AF117" s="932">
        <v>4880933</v>
      </c>
      <c r="AG117" s="930"/>
      <c r="AH117" s="930"/>
      <c r="AI117" s="930"/>
      <c r="AJ117" s="931"/>
      <c r="AK117" s="932">
        <v>5085568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60541263</v>
      </c>
      <c r="BR119" s="866"/>
      <c r="BS119" s="866"/>
      <c r="BT119" s="866"/>
      <c r="BU119" s="866"/>
      <c r="BV119" s="866">
        <v>63339337</v>
      </c>
      <c r="BW119" s="866"/>
      <c r="BX119" s="866"/>
      <c r="BY119" s="866"/>
      <c r="BZ119" s="866"/>
      <c r="CA119" s="866">
        <v>62653650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7564865</v>
      </c>
      <c r="BR120" s="863"/>
      <c r="BS120" s="863"/>
      <c r="BT120" s="863"/>
      <c r="BU120" s="863"/>
      <c r="BV120" s="863">
        <v>8159224</v>
      </c>
      <c r="BW120" s="863"/>
      <c r="BX120" s="863"/>
      <c r="BY120" s="863"/>
      <c r="BZ120" s="863"/>
      <c r="CA120" s="863">
        <v>8643304</v>
      </c>
      <c r="CB120" s="863"/>
      <c r="CC120" s="863"/>
      <c r="CD120" s="863"/>
      <c r="CE120" s="863"/>
      <c r="CF120" s="887">
        <v>57.7</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14087591</v>
      </c>
      <c r="DH120" s="863"/>
      <c r="DI120" s="863"/>
      <c r="DJ120" s="863"/>
      <c r="DK120" s="863"/>
      <c r="DL120" s="863">
        <v>14995611</v>
      </c>
      <c r="DM120" s="863"/>
      <c r="DN120" s="863"/>
      <c r="DO120" s="863"/>
      <c r="DP120" s="863"/>
      <c r="DQ120" s="863">
        <v>14664735</v>
      </c>
      <c r="DR120" s="863"/>
      <c r="DS120" s="863"/>
      <c r="DT120" s="863"/>
      <c r="DU120" s="863"/>
      <c r="DV120" s="864">
        <v>97.8</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5244707</v>
      </c>
      <c r="BR121" s="835"/>
      <c r="BS121" s="835"/>
      <c r="BT121" s="835"/>
      <c r="BU121" s="835"/>
      <c r="BV121" s="835">
        <v>5032348</v>
      </c>
      <c r="BW121" s="835"/>
      <c r="BX121" s="835"/>
      <c r="BY121" s="835"/>
      <c r="BZ121" s="835"/>
      <c r="CA121" s="835">
        <v>4943201</v>
      </c>
      <c r="CB121" s="835"/>
      <c r="CC121" s="835"/>
      <c r="CD121" s="835"/>
      <c r="CE121" s="835"/>
      <c r="CF121" s="896">
        <v>33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3643731</v>
      </c>
      <c r="DH121" s="835"/>
      <c r="DI121" s="835"/>
      <c r="DJ121" s="835"/>
      <c r="DK121" s="835"/>
      <c r="DL121" s="835">
        <v>6491185</v>
      </c>
      <c r="DM121" s="835"/>
      <c r="DN121" s="835"/>
      <c r="DO121" s="835"/>
      <c r="DP121" s="835"/>
      <c r="DQ121" s="835">
        <v>6273717</v>
      </c>
      <c r="DR121" s="835"/>
      <c r="DS121" s="835"/>
      <c r="DT121" s="835"/>
      <c r="DU121" s="835"/>
      <c r="DV121" s="812">
        <v>41.9</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37431048</v>
      </c>
      <c r="BR122" s="866"/>
      <c r="BS122" s="866"/>
      <c r="BT122" s="866"/>
      <c r="BU122" s="866"/>
      <c r="BV122" s="866">
        <v>39031178</v>
      </c>
      <c r="BW122" s="866"/>
      <c r="BX122" s="866"/>
      <c r="BY122" s="866"/>
      <c r="BZ122" s="866"/>
      <c r="CA122" s="866">
        <v>38888555</v>
      </c>
      <c r="CB122" s="866"/>
      <c r="CC122" s="866"/>
      <c r="CD122" s="866"/>
      <c r="CE122" s="866"/>
      <c r="CF122" s="867">
        <v>259.39999999999998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735496</v>
      </c>
      <c r="DH122" s="835"/>
      <c r="DI122" s="835"/>
      <c r="DJ122" s="835"/>
      <c r="DK122" s="835"/>
      <c r="DL122" s="835">
        <v>698966</v>
      </c>
      <c r="DM122" s="835"/>
      <c r="DN122" s="835"/>
      <c r="DO122" s="835"/>
      <c r="DP122" s="835"/>
      <c r="DQ122" s="835">
        <v>616877</v>
      </c>
      <c r="DR122" s="835"/>
      <c r="DS122" s="835"/>
      <c r="DT122" s="835"/>
      <c r="DU122" s="835"/>
      <c r="DV122" s="812">
        <v>4.0999999999999996</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40591</v>
      </c>
      <c r="AB123" s="798"/>
      <c r="AC123" s="798"/>
      <c r="AD123" s="798"/>
      <c r="AE123" s="799"/>
      <c r="AF123" s="800">
        <v>30728</v>
      </c>
      <c r="AG123" s="798"/>
      <c r="AH123" s="798"/>
      <c r="AI123" s="798"/>
      <c r="AJ123" s="799"/>
      <c r="AK123" s="800">
        <v>26242</v>
      </c>
      <c r="AL123" s="798"/>
      <c r="AM123" s="798"/>
      <c r="AN123" s="798"/>
      <c r="AO123" s="799"/>
      <c r="AP123" s="845">
        <v>0.2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50240620</v>
      </c>
      <c r="BR123" s="854"/>
      <c r="BS123" s="854"/>
      <c r="BT123" s="854"/>
      <c r="BU123" s="854"/>
      <c r="BV123" s="854">
        <v>52222750</v>
      </c>
      <c r="BW123" s="854"/>
      <c r="BX123" s="854"/>
      <c r="BY123" s="854"/>
      <c r="BZ123" s="854"/>
      <c r="CA123" s="854">
        <v>52475060</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65318</v>
      </c>
      <c r="DH123" s="798"/>
      <c r="DI123" s="798"/>
      <c r="DJ123" s="798"/>
      <c r="DK123" s="799"/>
      <c r="DL123" s="800">
        <v>46023</v>
      </c>
      <c r="DM123" s="798"/>
      <c r="DN123" s="798"/>
      <c r="DO123" s="798"/>
      <c r="DP123" s="799"/>
      <c r="DQ123" s="800">
        <v>28160</v>
      </c>
      <c r="DR123" s="798"/>
      <c r="DS123" s="798"/>
      <c r="DT123" s="798"/>
      <c r="DU123" s="799"/>
      <c r="DV123" s="845">
        <v>0.2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68.7</v>
      </c>
      <c r="BR124" s="852"/>
      <c r="BS124" s="852"/>
      <c r="BT124" s="852"/>
      <c r="BU124" s="852"/>
      <c r="BV124" s="852">
        <v>72.900000000000006</v>
      </c>
      <c r="BW124" s="852"/>
      <c r="BX124" s="852"/>
      <c r="BY124" s="852"/>
      <c r="BZ124" s="852"/>
      <c r="CA124" s="852">
        <v>67.8</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582689</v>
      </c>
      <c r="AB128" s="819"/>
      <c r="AC128" s="819"/>
      <c r="AD128" s="819"/>
      <c r="AE128" s="820"/>
      <c r="AF128" s="821">
        <v>528878</v>
      </c>
      <c r="AG128" s="819"/>
      <c r="AH128" s="819"/>
      <c r="AI128" s="819"/>
      <c r="AJ128" s="820"/>
      <c r="AK128" s="821">
        <v>826030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12.59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18152531</v>
      </c>
      <c r="AB129" s="798"/>
      <c r="AC129" s="798"/>
      <c r="AD129" s="798"/>
      <c r="AE129" s="799"/>
      <c r="AF129" s="800">
        <v>18406636</v>
      </c>
      <c r="AG129" s="798"/>
      <c r="AH129" s="798"/>
      <c r="AI129" s="798"/>
      <c r="AJ129" s="799"/>
      <c r="AK129" s="800">
        <v>18069665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3158960</v>
      </c>
      <c r="AB130" s="798"/>
      <c r="AC130" s="798"/>
      <c r="AD130" s="798"/>
      <c r="AE130" s="799"/>
      <c r="AF130" s="800">
        <v>3177604</v>
      </c>
      <c r="AG130" s="798"/>
      <c r="AH130" s="798"/>
      <c r="AI130" s="798"/>
      <c r="AJ130" s="799"/>
      <c r="AK130" s="800">
        <v>3079102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14993571</v>
      </c>
      <c r="AB131" s="781"/>
      <c r="AC131" s="781"/>
      <c r="AD131" s="781"/>
      <c r="AE131" s="782"/>
      <c r="AF131" s="783">
        <v>15229032</v>
      </c>
      <c r="AG131" s="781"/>
      <c r="AH131" s="781"/>
      <c r="AI131" s="781"/>
      <c r="AJ131" s="782"/>
      <c r="AK131" s="783">
        <v>14990563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67.8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9.0466907449999994</v>
      </c>
      <c r="AB132" s="761"/>
      <c r="AC132" s="761"/>
      <c r="AD132" s="761"/>
      <c r="AE132" s="762"/>
      <c r="AF132" s="763">
        <v>7.7119215460000001</v>
      </c>
      <c r="AG132" s="761"/>
      <c r="AH132" s="761"/>
      <c r="AI132" s="761"/>
      <c r="AJ132" s="762"/>
      <c r="AK132" s="763">
        <v>7.8745274609999996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9.6999999999999993</v>
      </c>
      <c r="AB133" s="740"/>
      <c r="AC133" s="740"/>
      <c r="AD133" s="740"/>
      <c r="AE133" s="741"/>
      <c r="AF133" s="739">
        <v>9</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0"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3"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35" orientation="portrait" horizontalDpi="0"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4506045</v>
      </c>
      <c r="L9" s="266">
        <v>65591</v>
      </c>
      <c r="M9" s="267">
        <v>62051</v>
      </c>
      <c r="N9" s="268">
        <v>5.7</v>
      </c>
    </row>
    <row r="10" spans="1:16">
      <c r="A10" s="250"/>
      <c r="B10" s="246"/>
      <c r="C10" s="246"/>
      <c r="D10" s="246"/>
      <c r="E10" s="246"/>
      <c r="F10" s="246"/>
      <c r="G10" s="1166" t="s">
        <v>475</v>
      </c>
      <c r="H10" s="1167"/>
      <c r="I10" s="1167"/>
      <c r="J10" s="1168"/>
      <c r="K10" s="269">
        <v>341964</v>
      </c>
      <c r="L10" s="270">
        <v>4978</v>
      </c>
      <c r="M10" s="271">
        <v>5713</v>
      </c>
      <c r="N10" s="272">
        <v>-12.9</v>
      </c>
    </row>
    <row r="11" spans="1:16" ht="13.5" customHeight="1">
      <c r="A11" s="250"/>
      <c r="B11" s="246"/>
      <c r="C11" s="246"/>
      <c r="D11" s="246"/>
      <c r="E11" s="246"/>
      <c r="F11" s="246"/>
      <c r="G11" s="1166" t="s">
        <v>476</v>
      </c>
      <c r="H11" s="1167"/>
      <c r="I11" s="1167"/>
      <c r="J11" s="1168"/>
      <c r="K11" s="269">
        <v>30862</v>
      </c>
      <c r="L11" s="270">
        <v>449</v>
      </c>
      <c r="M11" s="271">
        <v>5796</v>
      </c>
      <c r="N11" s="272">
        <v>-92.3</v>
      </c>
    </row>
    <row r="12" spans="1:16" ht="13.5" customHeight="1">
      <c r="A12" s="250"/>
      <c r="B12" s="246"/>
      <c r="C12" s="246"/>
      <c r="D12" s="246"/>
      <c r="E12" s="246"/>
      <c r="F12" s="246"/>
      <c r="G12" s="1166" t="s">
        <v>477</v>
      </c>
      <c r="H12" s="1167"/>
      <c r="I12" s="1167"/>
      <c r="J12" s="1168"/>
      <c r="K12" s="269">
        <v>379782</v>
      </c>
      <c r="L12" s="270">
        <v>5528</v>
      </c>
      <c r="M12" s="271">
        <v>1167</v>
      </c>
      <c r="N12" s="272">
        <v>373.7</v>
      </c>
    </row>
    <row r="13" spans="1:16" ht="13.5" customHeight="1">
      <c r="A13" s="250"/>
      <c r="B13" s="246"/>
      <c r="C13" s="246"/>
      <c r="D13" s="246"/>
      <c r="E13" s="246"/>
      <c r="F13" s="246"/>
      <c r="G13" s="1166" t="s">
        <v>478</v>
      </c>
      <c r="H13" s="1167"/>
      <c r="I13" s="1167"/>
      <c r="J13" s="1168"/>
      <c r="K13" s="269" t="s">
        <v>479</v>
      </c>
      <c r="L13" s="270" t="s">
        <v>479</v>
      </c>
      <c r="M13" s="271">
        <v>0</v>
      </c>
      <c r="N13" s="272" t="s">
        <v>479</v>
      </c>
    </row>
    <row r="14" spans="1:16" ht="13.5" customHeight="1">
      <c r="A14" s="250"/>
      <c r="B14" s="246"/>
      <c r="C14" s="246"/>
      <c r="D14" s="246"/>
      <c r="E14" s="246"/>
      <c r="F14" s="246"/>
      <c r="G14" s="1166" t="s">
        <v>480</v>
      </c>
      <c r="H14" s="1167"/>
      <c r="I14" s="1167"/>
      <c r="J14" s="1168"/>
      <c r="K14" s="269">
        <v>141363</v>
      </c>
      <c r="L14" s="270">
        <v>2058</v>
      </c>
      <c r="M14" s="271">
        <v>2337</v>
      </c>
      <c r="N14" s="272">
        <v>-11.9</v>
      </c>
    </row>
    <row r="15" spans="1:16" ht="13.5" customHeight="1">
      <c r="A15" s="250"/>
      <c r="B15" s="246"/>
      <c r="C15" s="246"/>
      <c r="D15" s="246"/>
      <c r="E15" s="246"/>
      <c r="F15" s="246"/>
      <c r="G15" s="1166" t="s">
        <v>481</v>
      </c>
      <c r="H15" s="1167"/>
      <c r="I15" s="1167"/>
      <c r="J15" s="1168"/>
      <c r="K15" s="269">
        <v>36227</v>
      </c>
      <c r="L15" s="270">
        <v>527</v>
      </c>
      <c r="M15" s="271">
        <v>1594</v>
      </c>
      <c r="N15" s="272">
        <v>-66.900000000000006</v>
      </c>
    </row>
    <row r="16" spans="1:16">
      <c r="A16" s="250"/>
      <c r="B16" s="246"/>
      <c r="C16" s="246"/>
      <c r="D16" s="246"/>
      <c r="E16" s="246"/>
      <c r="F16" s="246"/>
      <c r="G16" s="1169" t="s">
        <v>482</v>
      </c>
      <c r="H16" s="1170"/>
      <c r="I16" s="1170"/>
      <c r="J16" s="1171"/>
      <c r="K16" s="270">
        <v>-382908</v>
      </c>
      <c r="L16" s="270">
        <v>-5574</v>
      </c>
      <c r="M16" s="271">
        <v>-5993</v>
      </c>
      <c r="N16" s="272">
        <v>-7</v>
      </c>
    </row>
    <row r="17" spans="1:16">
      <c r="A17" s="250"/>
      <c r="B17" s="246"/>
      <c r="C17" s="246"/>
      <c r="D17" s="246"/>
      <c r="E17" s="246"/>
      <c r="F17" s="246"/>
      <c r="G17" s="1169" t="s">
        <v>170</v>
      </c>
      <c r="H17" s="1170"/>
      <c r="I17" s="1170"/>
      <c r="J17" s="1171"/>
      <c r="K17" s="270">
        <v>5053335</v>
      </c>
      <c r="L17" s="270">
        <v>73558</v>
      </c>
      <c r="M17" s="271">
        <v>72665</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8.5299999999999994</v>
      </c>
      <c r="L21" s="283">
        <v>7.22</v>
      </c>
      <c r="M21" s="284">
        <v>1.31</v>
      </c>
      <c r="N21" s="251"/>
      <c r="O21" s="285"/>
      <c r="P21" s="281"/>
    </row>
    <row r="22" spans="1:16" s="286" customFormat="1">
      <c r="A22" s="281"/>
      <c r="B22" s="251"/>
      <c r="C22" s="251"/>
      <c r="D22" s="251"/>
      <c r="E22" s="251"/>
      <c r="F22" s="251"/>
      <c r="G22" s="1163" t="s">
        <v>488</v>
      </c>
      <c r="H22" s="1164"/>
      <c r="I22" s="1164"/>
      <c r="J22" s="1165"/>
      <c r="K22" s="287">
        <v>96.4</v>
      </c>
      <c r="L22" s="288">
        <v>98.4</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3821099</v>
      </c>
      <c r="L32" s="296">
        <v>55621</v>
      </c>
      <c r="M32" s="297">
        <v>39687</v>
      </c>
      <c r="N32" s="298">
        <v>40.1</v>
      </c>
    </row>
    <row r="33" spans="1:16" ht="13.5" customHeight="1">
      <c r="A33" s="250"/>
      <c r="B33" s="246"/>
      <c r="C33" s="246"/>
      <c r="D33" s="246"/>
      <c r="E33" s="246"/>
      <c r="F33" s="246"/>
      <c r="G33" s="1154" t="s">
        <v>493</v>
      </c>
      <c r="H33" s="1155"/>
      <c r="I33" s="1155"/>
      <c r="J33" s="1156"/>
      <c r="K33" s="296" t="s">
        <v>479</v>
      </c>
      <c r="L33" s="296" t="s">
        <v>479</v>
      </c>
      <c r="M33" s="297" t="s">
        <v>479</v>
      </c>
      <c r="N33" s="298" t="s">
        <v>479</v>
      </c>
    </row>
    <row r="34" spans="1:16" ht="27" customHeight="1">
      <c r="A34" s="250"/>
      <c r="B34" s="246"/>
      <c r="C34" s="246"/>
      <c r="D34" s="246"/>
      <c r="E34" s="246"/>
      <c r="F34" s="246"/>
      <c r="G34" s="1154" t="s">
        <v>494</v>
      </c>
      <c r="H34" s="1155"/>
      <c r="I34" s="1155"/>
      <c r="J34" s="1156"/>
      <c r="K34" s="296" t="s">
        <v>479</v>
      </c>
      <c r="L34" s="296" t="s">
        <v>479</v>
      </c>
      <c r="M34" s="297">
        <v>56</v>
      </c>
      <c r="N34" s="298" t="s">
        <v>479</v>
      </c>
    </row>
    <row r="35" spans="1:16" ht="27" customHeight="1">
      <c r="A35" s="250"/>
      <c r="B35" s="246"/>
      <c r="C35" s="246"/>
      <c r="D35" s="246"/>
      <c r="E35" s="246"/>
      <c r="F35" s="246"/>
      <c r="G35" s="1154" t="s">
        <v>495</v>
      </c>
      <c r="H35" s="1155"/>
      <c r="I35" s="1155"/>
      <c r="J35" s="1156"/>
      <c r="K35" s="296">
        <v>1237882</v>
      </c>
      <c r="L35" s="296">
        <v>18019</v>
      </c>
      <c r="M35" s="297">
        <v>13696</v>
      </c>
      <c r="N35" s="298">
        <v>31.6</v>
      </c>
    </row>
    <row r="36" spans="1:16" ht="27" customHeight="1">
      <c r="A36" s="250"/>
      <c r="B36" s="246"/>
      <c r="C36" s="246"/>
      <c r="D36" s="246"/>
      <c r="E36" s="246"/>
      <c r="F36" s="246"/>
      <c r="G36" s="1154" t="s">
        <v>496</v>
      </c>
      <c r="H36" s="1155"/>
      <c r="I36" s="1155"/>
      <c r="J36" s="1156"/>
      <c r="K36" s="296">
        <v>345</v>
      </c>
      <c r="L36" s="296">
        <v>5</v>
      </c>
      <c r="M36" s="297">
        <v>1733</v>
      </c>
      <c r="N36" s="298">
        <v>-99.7</v>
      </c>
    </row>
    <row r="37" spans="1:16" ht="13.5" customHeight="1">
      <c r="A37" s="250"/>
      <c r="B37" s="246"/>
      <c r="C37" s="246"/>
      <c r="D37" s="246"/>
      <c r="E37" s="246"/>
      <c r="F37" s="246"/>
      <c r="G37" s="1154" t="s">
        <v>497</v>
      </c>
      <c r="H37" s="1155"/>
      <c r="I37" s="1155"/>
      <c r="J37" s="1156"/>
      <c r="K37" s="296">
        <v>26242</v>
      </c>
      <c r="L37" s="296">
        <v>382</v>
      </c>
      <c r="M37" s="297">
        <v>790</v>
      </c>
      <c r="N37" s="298">
        <v>-51.6</v>
      </c>
    </row>
    <row r="38" spans="1:16" ht="27" customHeight="1">
      <c r="A38" s="250"/>
      <c r="B38" s="246"/>
      <c r="C38" s="246"/>
      <c r="D38" s="246"/>
      <c r="E38" s="246"/>
      <c r="F38" s="246"/>
      <c r="G38" s="1157" t="s">
        <v>498</v>
      </c>
      <c r="H38" s="1158"/>
      <c r="I38" s="1158"/>
      <c r="J38" s="1159"/>
      <c r="K38" s="299" t="s">
        <v>479</v>
      </c>
      <c r="L38" s="299" t="s">
        <v>479</v>
      </c>
      <c r="M38" s="300">
        <v>1</v>
      </c>
      <c r="N38" s="301" t="s">
        <v>479</v>
      </c>
      <c r="O38" s="295"/>
    </row>
    <row r="39" spans="1:16">
      <c r="A39" s="250"/>
      <c r="B39" s="246"/>
      <c r="C39" s="246"/>
      <c r="D39" s="246"/>
      <c r="E39" s="246"/>
      <c r="F39" s="246"/>
      <c r="G39" s="1157" t="s">
        <v>499</v>
      </c>
      <c r="H39" s="1158"/>
      <c r="I39" s="1158"/>
      <c r="J39" s="1159"/>
      <c r="K39" s="302">
        <v>-826030</v>
      </c>
      <c r="L39" s="302">
        <v>-12024</v>
      </c>
      <c r="M39" s="303">
        <v>-5521</v>
      </c>
      <c r="N39" s="304">
        <v>117.8</v>
      </c>
      <c r="O39" s="295"/>
    </row>
    <row r="40" spans="1:16" ht="27" customHeight="1">
      <c r="A40" s="250"/>
      <c r="B40" s="246"/>
      <c r="C40" s="246"/>
      <c r="D40" s="246"/>
      <c r="E40" s="246"/>
      <c r="F40" s="246"/>
      <c r="G40" s="1154" t="s">
        <v>500</v>
      </c>
      <c r="H40" s="1155"/>
      <c r="I40" s="1155"/>
      <c r="J40" s="1156"/>
      <c r="K40" s="302">
        <v>-3079102</v>
      </c>
      <c r="L40" s="302">
        <v>-44820</v>
      </c>
      <c r="M40" s="303">
        <v>-35785</v>
      </c>
      <c r="N40" s="304">
        <v>25.2</v>
      </c>
      <c r="O40" s="295"/>
    </row>
    <row r="41" spans="1:16">
      <c r="A41" s="250"/>
      <c r="B41" s="246"/>
      <c r="C41" s="246"/>
      <c r="D41" s="246"/>
      <c r="E41" s="246"/>
      <c r="F41" s="246"/>
      <c r="G41" s="1160" t="s">
        <v>281</v>
      </c>
      <c r="H41" s="1161"/>
      <c r="I41" s="1161"/>
      <c r="J41" s="1162"/>
      <c r="K41" s="296">
        <v>1180436</v>
      </c>
      <c r="L41" s="302">
        <v>17183</v>
      </c>
      <c r="M41" s="303">
        <v>14658</v>
      </c>
      <c r="N41" s="304">
        <v>17.2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3702481</v>
      </c>
      <c r="J51" s="322">
        <v>51703</v>
      </c>
      <c r="K51" s="323">
        <v>3.5</v>
      </c>
      <c r="L51" s="324">
        <v>45761</v>
      </c>
      <c r="M51" s="325">
        <v>-4.9000000000000004</v>
      </c>
      <c r="N51" s="326">
        <v>8.4</v>
      </c>
    </row>
    <row r="52" spans="1:14">
      <c r="A52" s="250"/>
      <c r="B52" s="246"/>
      <c r="C52" s="246"/>
      <c r="D52" s="246"/>
      <c r="E52" s="246"/>
      <c r="F52" s="246"/>
      <c r="G52" s="327"/>
      <c r="H52" s="328" t="s">
        <v>511</v>
      </c>
      <c r="I52" s="329">
        <v>1722210</v>
      </c>
      <c r="J52" s="330">
        <v>24050</v>
      </c>
      <c r="K52" s="331">
        <v>56.7</v>
      </c>
      <c r="L52" s="332">
        <v>24777</v>
      </c>
      <c r="M52" s="333">
        <v>9.4</v>
      </c>
      <c r="N52" s="334">
        <v>47.3</v>
      </c>
    </row>
    <row r="53" spans="1:14">
      <c r="A53" s="250"/>
      <c r="B53" s="246"/>
      <c r="C53" s="246"/>
      <c r="D53" s="246"/>
      <c r="E53" s="246"/>
      <c r="F53" s="246"/>
      <c r="G53" s="312" t="s">
        <v>512</v>
      </c>
      <c r="H53" s="313"/>
      <c r="I53" s="321">
        <v>2953029</v>
      </c>
      <c r="J53" s="322">
        <v>41422</v>
      </c>
      <c r="K53" s="323">
        <v>-19.899999999999999</v>
      </c>
      <c r="L53" s="324">
        <v>56255</v>
      </c>
      <c r="M53" s="325">
        <v>22.9</v>
      </c>
      <c r="N53" s="326">
        <v>-42.8</v>
      </c>
    </row>
    <row r="54" spans="1:14">
      <c r="A54" s="250"/>
      <c r="B54" s="246"/>
      <c r="C54" s="246"/>
      <c r="D54" s="246"/>
      <c r="E54" s="246"/>
      <c r="F54" s="246"/>
      <c r="G54" s="327"/>
      <c r="H54" s="328" t="s">
        <v>511</v>
      </c>
      <c r="I54" s="329">
        <v>1120711</v>
      </c>
      <c r="J54" s="330">
        <v>15720</v>
      </c>
      <c r="K54" s="331">
        <v>-34.6</v>
      </c>
      <c r="L54" s="332">
        <v>26957</v>
      </c>
      <c r="M54" s="333">
        <v>8.8000000000000007</v>
      </c>
      <c r="N54" s="334">
        <v>-43.4</v>
      </c>
    </row>
    <row r="55" spans="1:14">
      <c r="A55" s="250"/>
      <c r="B55" s="246"/>
      <c r="C55" s="246"/>
      <c r="D55" s="246"/>
      <c r="E55" s="246"/>
      <c r="F55" s="246"/>
      <c r="G55" s="312" t="s">
        <v>513</v>
      </c>
      <c r="H55" s="313"/>
      <c r="I55" s="321">
        <v>3092617</v>
      </c>
      <c r="J55" s="322">
        <v>44009</v>
      </c>
      <c r="K55" s="323">
        <v>6.2</v>
      </c>
      <c r="L55" s="324">
        <v>57944</v>
      </c>
      <c r="M55" s="325">
        <v>3</v>
      </c>
      <c r="N55" s="326">
        <v>3.2</v>
      </c>
    </row>
    <row r="56" spans="1:14">
      <c r="A56" s="250"/>
      <c r="B56" s="246"/>
      <c r="C56" s="246"/>
      <c r="D56" s="246"/>
      <c r="E56" s="246"/>
      <c r="F56" s="246"/>
      <c r="G56" s="327"/>
      <c r="H56" s="328" t="s">
        <v>511</v>
      </c>
      <c r="I56" s="329">
        <v>860558</v>
      </c>
      <c r="J56" s="330">
        <v>12246</v>
      </c>
      <c r="K56" s="331">
        <v>-22.1</v>
      </c>
      <c r="L56" s="332">
        <v>29326</v>
      </c>
      <c r="M56" s="333">
        <v>8.8000000000000007</v>
      </c>
      <c r="N56" s="334">
        <v>-30.9</v>
      </c>
    </row>
    <row r="57" spans="1:14">
      <c r="A57" s="250"/>
      <c r="B57" s="246"/>
      <c r="C57" s="246"/>
      <c r="D57" s="246"/>
      <c r="E57" s="246"/>
      <c r="F57" s="246"/>
      <c r="G57" s="312" t="s">
        <v>514</v>
      </c>
      <c r="H57" s="313"/>
      <c r="I57" s="321">
        <v>2416442</v>
      </c>
      <c r="J57" s="322">
        <v>34826</v>
      </c>
      <c r="K57" s="323">
        <v>-20.9</v>
      </c>
      <c r="L57" s="324">
        <v>54227</v>
      </c>
      <c r="M57" s="325">
        <v>-6.4</v>
      </c>
      <c r="N57" s="326">
        <v>-14.5</v>
      </c>
    </row>
    <row r="58" spans="1:14">
      <c r="A58" s="250"/>
      <c r="B58" s="246"/>
      <c r="C58" s="246"/>
      <c r="D58" s="246"/>
      <c r="E58" s="246"/>
      <c r="F58" s="246"/>
      <c r="G58" s="327"/>
      <c r="H58" s="328" t="s">
        <v>511</v>
      </c>
      <c r="I58" s="329">
        <v>923648</v>
      </c>
      <c r="J58" s="330">
        <v>13312</v>
      </c>
      <c r="K58" s="331">
        <v>8.6999999999999993</v>
      </c>
      <c r="L58" s="332">
        <v>29694</v>
      </c>
      <c r="M58" s="333">
        <v>1.3</v>
      </c>
      <c r="N58" s="334">
        <v>7.4</v>
      </c>
    </row>
    <row r="59" spans="1:14">
      <c r="A59" s="250"/>
      <c r="B59" s="246"/>
      <c r="C59" s="246"/>
      <c r="D59" s="246"/>
      <c r="E59" s="246"/>
      <c r="F59" s="246"/>
      <c r="G59" s="312" t="s">
        <v>515</v>
      </c>
      <c r="H59" s="313"/>
      <c r="I59" s="321">
        <v>4077431</v>
      </c>
      <c r="J59" s="322">
        <v>59352</v>
      </c>
      <c r="K59" s="323">
        <v>70.400000000000006</v>
      </c>
      <c r="L59" s="324">
        <v>57295</v>
      </c>
      <c r="M59" s="325">
        <v>5.7</v>
      </c>
      <c r="N59" s="326">
        <v>64.7</v>
      </c>
    </row>
    <row r="60" spans="1:14">
      <c r="A60" s="250"/>
      <c r="B60" s="246"/>
      <c r="C60" s="246"/>
      <c r="D60" s="246"/>
      <c r="E60" s="246"/>
      <c r="F60" s="246"/>
      <c r="G60" s="327"/>
      <c r="H60" s="328" t="s">
        <v>511</v>
      </c>
      <c r="I60" s="335">
        <v>2026789</v>
      </c>
      <c r="J60" s="330">
        <v>29502</v>
      </c>
      <c r="K60" s="331">
        <v>121.6</v>
      </c>
      <c r="L60" s="332">
        <v>32771</v>
      </c>
      <c r="M60" s="333">
        <v>10.4</v>
      </c>
      <c r="N60" s="334">
        <v>111.2</v>
      </c>
    </row>
    <row r="61" spans="1:14">
      <c r="A61" s="250"/>
      <c r="B61" s="246"/>
      <c r="C61" s="246"/>
      <c r="D61" s="246"/>
      <c r="E61" s="246"/>
      <c r="F61" s="246"/>
      <c r="G61" s="312" t="s">
        <v>516</v>
      </c>
      <c r="H61" s="336"/>
      <c r="I61" s="337">
        <v>3248400</v>
      </c>
      <c r="J61" s="338">
        <v>46262</v>
      </c>
      <c r="K61" s="339">
        <v>7.9</v>
      </c>
      <c r="L61" s="340">
        <v>54296</v>
      </c>
      <c r="M61" s="341">
        <v>4.0999999999999996</v>
      </c>
      <c r="N61" s="326">
        <v>3.8</v>
      </c>
    </row>
    <row r="62" spans="1:14">
      <c r="A62" s="250"/>
      <c r="B62" s="246"/>
      <c r="C62" s="246"/>
      <c r="D62" s="246"/>
      <c r="E62" s="246"/>
      <c r="F62" s="246"/>
      <c r="G62" s="327"/>
      <c r="H62" s="328" t="s">
        <v>511</v>
      </c>
      <c r="I62" s="329">
        <v>1330783</v>
      </c>
      <c r="J62" s="330">
        <v>18966</v>
      </c>
      <c r="K62" s="331">
        <v>26.1</v>
      </c>
      <c r="L62" s="332">
        <v>28705</v>
      </c>
      <c r="M62" s="333">
        <v>7.7</v>
      </c>
      <c r="N62" s="334">
        <v>18.399999999999999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portrait"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portrait" horizontalDpi="0"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18.670000000000002</v>
      </c>
      <c r="G47" s="12">
        <v>20.84</v>
      </c>
      <c r="H47" s="12">
        <v>23.45</v>
      </c>
      <c r="I47" s="12">
        <v>25.48</v>
      </c>
      <c r="J47" s="13">
        <v>20.18</v>
      </c>
    </row>
    <row r="48" spans="2:10" ht="57.75" customHeight="1">
      <c r="B48" s="14"/>
      <c r="C48" s="1174" t="s">
        <v>4</v>
      </c>
      <c r="D48" s="1174"/>
      <c r="E48" s="1175"/>
      <c r="F48" s="15">
        <v>4.76</v>
      </c>
      <c r="G48" s="16">
        <v>5.26</v>
      </c>
      <c r="H48" s="16">
        <v>4.75</v>
      </c>
      <c r="I48" s="16">
        <v>4.9400000000000004</v>
      </c>
      <c r="J48" s="17">
        <v>3.75</v>
      </c>
    </row>
    <row r="49" spans="2:10" ht="57.75" customHeight="1" thickBot="1">
      <c r="B49" s="18"/>
      <c r="C49" s="1176" t="s">
        <v>5</v>
      </c>
      <c r="D49" s="1176"/>
      <c r="E49" s="1177"/>
      <c r="F49" s="19" t="s">
        <v>523</v>
      </c>
      <c r="G49" s="20">
        <v>0.56000000000000005</v>
      </c>
      <c r="H49" s="20" t="s">
        <v>524</v>
      </c>
      <c r="I49" s="20">
        <v>0.28000000000000003</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46" orientation="portrait" horizontalDpi="0"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2018-10-25T06:06:41Z</cp:lastPrinted>
  <dcterms:created xsi:type="dcterms:W3CDTF">2018-01-24T04:46:04Z</dcterms:created>
  <dcterms:modified xsi:type="dcterms:W3CDTF">2018-10-25T06:10:27Z</dcterms:modified>
</cp:coreProperties>
</file>